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uxcontrato\Desktop\"/>
    </mc:Choice>
  </mc:AlternateContent>
  <xr:revisionPtr revIDLastSave="0" documentId="13_ncr:1_{4D9DFF8A-FB68-4254-9E1D-72FAA24C816E}" xr6:coauthVersionLast="47" xr6:coauthVersionMax="47" xr10:uidLastSave="{00000000-0000-0000-0000-000000000000}"/>
  <bookViews>
    <workbookView xWindow="-120" yWindow="-120" windowWidth="29040" windowHeight="16440" xr2:uid="{00000000-000D-0000-FFFF-FFFF00000000}"/>
  </bookViews>
  <sheets>
    <sheet name="CONSOLIDADO " sheetId="17" r:id="rId1"/>
  </sheets>
  <definedNames>
    <definedName name="_xlnm._FilterDatabase" localSheetId="0" hidden="1">'CONSOLIDADO '!$A$2:$X$200</definedName>
    <definedName name="_xlnm.Print_Area" localSheetId="0">'CONSOLIDADO '!$A$1:$X$200</definedName>
  </definedNames>
  <calcPr calcId="181029"/>
</workbook>
</file>

<file path=xl/calcChain.xml><?xml version="1.0" encoding="utf-8"?>
<calcChain xmlns="http://schemas.openxmlformats.org/spreadsheetml/2006/main">
  <c r="U128" i="17" l="1"/>
  <c r="U36" i="17"/>
  <c r="U200" i="17" l="1"/>
  <c r="T48" i="17" l="1"/>
  <c r="U41" i="17" l="1"/>
  <c r="U151" i="17" l="1"/>
  <c r="U164" i="17"/>
  <c r="U197" i="17" l="1"/>
  <c r="U46" i="17"/>
  <c r="U122" i="17" l="1"/>
  <c r="U43" i="17" l="1"/>
  <c r="U42" i="17"/>
  <c r="U61" i="17"/>
  <c r="U127" i="17"/>
  <c r="U32" i="17" l="1"/>
  <c r="U186" i="17" l="1"/>
  <c r="U44" i="17" l="1"/>
  <c r="U48" i="17" l="1"/>
  <c r="U178" i="17"/>
  <c r="U189" i="17"/>
  <c r="U154" i="17" l="1"/>
  <c r="U60" i="17" l="1"/>
  <c r="U59" i="17"/>
  <c r="U55" i="17"/>
  <c r="U176" i="17" l="1"/>
  <c r="U50" i="17" l="1"/>
  <c r="U45" i="17"/>
  <c r="U39" i="17"/>
  <c r="U37" i="17"/>
  <c r="U153" i="17"/>
  <c r="U196" i="17" l="1"/>
  <c r="U5" i="17" l="1"/>
  <c r="U181" i="17" l="1"/>
  <c r="U168" i="17" l="1"/>
  <c r="U4" i="17" l="1"/>
  <c r="U18" i="17"/>
  <c r="U19" i="17"/>
  <c r="U20" i="17"/>
  <c r="U21" i="17"/>
  <c r="U22" i="17"/>
  <c r="U23" i="17"/>
  <c r="U24" i="17"/>
  <c r="U25" i="17"/>
  <c r="U26" i="17"/>
  <c r="U27" i="17"/>
  <c r="U28" i="17"/>
  <c r="U140" i="17"/>
  <c r="U141" i="17"/>
  <c r="U142" i="17"/>
  <c r="U143" i="17"/>
  <c r="U144" i="17"/>
  <c r="U177" i="17"/>
  <c r="U193" i="17"/>
  <c r="U194" i="17"/>
  <c r="U3" i="17"/>
</calcChain>
</file>

<file path=xl/sharedStrings.xml><?xml version="1.0" encoding="utf-8"?>
<sst xmlns="http://schemas.openxmlformats.org/spreadsheetml/2006/main" count="2446" uniqueCount="1354">
  <si>
    <t>OBJETO</t>
  </si>
  <si>
    <t>NIT</t>
  </si>
  <si>
    <t>CDP</t>
  </si>
  <si>
    <t>COM</t>
  </si>
  <si>
    <t>SUPERVISOR</t>
  </si>
  <si>
    <t>CEDULA</t>
  </si>
  <si>
    <t>SECOP</t>
  </si>
  <si>
    <t>C               O               N               S               O               L               I               D               A               D               O</t>
  </si>
  <si>
    <t>CONTRATISTA</t>
  </si>
  <si>
    <t>LINK</t>
  </si>
  <si>
    <t>FECHA INICIO</t>
  </si>
  <si>
    <t>FECHA TERMINACIÓN</t>
  </si>
  <si>
    <t>FECHA MODIFICACIÓN</t>
  </si>
  <si>
    <t>SIA OBSERVA</t>
  </si>
  <si>
    <t>RUBRO</t>
  </si>
  <si>
    <t>SUBSECTOR</t>
  </si>
  <si>
    <t>MODALIDAD DE SELECCIÓN</t>
  </si>
  <si>
    <t>VALOR INICIAL DEL CONTRATO</t>
  </si>
  <si>
    <t>VALOR TOTAL DEL CONTRATO</t>
  </si>
  <si>
    <t>FECHA INICIAL DE TERMINACIÓN</t>
  </si>
  <si>
    <t>ADICIÓN AL CONTRATO</t>
  </si>
  <si>
    <t>CDP  ADICIÓN</t>
  </si>
  <si>
    <t>COM  ADICIÓN</t>
  </si>
  <si>
    <t>CÓDIGO PAA</t>
  </si>
  <si>
    <t>INVITACIÓN DIRECTA</t>
  </si>
  <si>
    <t>YARAVI MAITE LLANOS GOMEZ</t>
  </si>
  <si>
    <t>ARRENDAMIENTO</t>
  </si>
  <si>
    <t>ARRENDAMIENTO DE VEHÍCULO AUTOMOTOR PARA TRASLADO ASISTENCIAL BÁSICO (TAB) DE USUARIOS DEL HOSPITAL DEPARTAMENTAL SAN ANTONIO E.S.E. DE ROLDANILLO VALLE</t>
  </si>
  <si>
    <t>901245722-1</t>
  </si>
  <si>
    <t>ASISTMED AMB S.A.S.</t>
  </si>
  <si>
    <t>ARRENDAMIENTO DE SEDE ANEXA PARA LA PRESTACIÓN DE SERVICIOS DEL HOSPITAL DEPARTAMENTAL SAN ANTONIO E.S.E. DE ROLDANILLO VALLE</t>
  </si>
  <si>
    <t>901162570-1</t>
  </si>
  <si>
    <t>FUNDASUM</t>
  </si>
  <si>
    <t>85121700 85101600 85101604</t>
  </si>
  <si>
    <t>APOYO A LA GESTIÓN</t>
  </si>
  <si>
    <t>PRESTACIÓN DE SERVICIOS EN EL PROCESO ASISTENCIAL EN EL HOSPITAL DEPARTAMENTAL SAN ANTONIO EMPRESA SOCIAL DEL ESTADO DE ROLDANILLO VALLE</t>
  </si>
  <si>
    <t>900537545-2</t>
  </si>
  <si>
    <t>SINDICATO DE TRABAJADORES DE OFICIOS VARIOS SERVICOLOMBIA</t>
  </si>
  <si>
    <t>KATHERINE VARELA VALLEJO</t>
  </si>
  <si>
    <t>PRESTACIÓN DE SERVICIOS PROFESIONALES EN REVISORÍA FISCAL EN EL HOSPITAL DEPARTAMENTAL SAN ANTONIO E.S.E. DE ROLDANILLO VALLE</t>
  </si>
  <si>
    <t>85101705 80161500 85101700</t>
  </si>
  <si>
    <t>PRESTACIÓN DE SERVICIOS DE APOYO A LA GESTIÓN EN PROCESOS ADMINISTRATIVOS EN EL HOSPITAL DEPARTAMENTAL SAN ANTONIO ESE DE ROLDANILLO VALLE.</t>
  </si>
  <si>
    <t>PRESTACIÓN DE LOS SERVICIOS DE ASEO, DESINFECCIÓN Y MANTENIMIENTO EN EL HOSPITAL DEPARTAMENTAL SAN ANTONIO E.S.E. DE ROLDANILLO VALLE</t>
  </si>
  <si>
    <t>42201800 42203700</t>
  </si>
  <si>
    <t xml:space="preserve">PRESTACIÓN DE SERVICIOS EN LECTURA Y TRANSCRIPCIÓN DE ESTUDIOS RADIOLÓGICOS E IMPLEMENTACION DEL PROGRAMA DE ALMACENAMIENTO Y ARCHIVO DE IMÁGENES DIGITALES EN EQUIPO DE COMPUTO CONOCIDO COMO PACS. </t>
  </si>
  <si>
    <t>900212551-1</t>
  </si>
  <si>
    <t>MEDICINA ELECTRODIAGNÓSTICA SAS</t>
  </si>
  <si>
    <t>PRESTACIÓN DE SERVICIOS EN EL PROCESAMIENTO, ANÁLISIS Y RESULTADOS DE PRUEBAS DE LABORATORIO CLÍNICO EN EL HOSPITAL DEPARTAMENTAL SAN ANTONIO ESE DE ROLDANILLO VALLE DEL CAUCA</t>
  </si>
  <si>
    <t>900259678-0</t>
  </si>
  <si>
    <t>INVITACIÓN PÚBLICA</t>
  </si>
  <si>
    <t>PRESTACIÓN DE SERVICIOS</t>
  </si>
  <si>
    <t>805007083-3</t>
  </si>
  <si>
    <t>RH SAS</t>
  </si>
  <si>
    <t>PRESTACIÓN DE SERVICIOS DE MANTENIMIENTO Y REPARACIÓN A TODO COSTO DE LOS VEHÍCULOS ASISTENCIALES Y ADMINISTRATIVOS PERTENECIENTES AL PARQUE AUTOMOTOR DEL HOSPITAL DEPARTAMENTAL SAN ANTONIO E.S.E. DE ROLDANILLO VALLE</t>
  </si>
  <si>
    <t>901483290-1</t>
  </si>
  <si>
    <t>AUTONORTE MEJÍA MARÍN S.A.S.</t>
  </si>
  <si>
    <t>PRESTACION DE SERVICIOS PARA LA REALIZACION DE ACTIVIDADES DE MANTENIMIENTO PREVENTIVO Y CORRECTIVO DE EQUIPOS BIOMEDICOS</t>
  </si>
  <si>
    <t>900480017-8</t>
  </si>
  <si>
    <t>MEGASI BIOMEDICA INTEGRAL S.A.S.</t>
  </si>
  <si>
    <t>WILMAR BENITEZ SÁNCHEZ</t>
  </si>
  <si>
    <t>900877335-0</t>
  </si>
  <si>
    <t>DISTRIBUIDORA DE MEDICAMENTOS E INSUMOS HOSPITALARIOS DISMEDIHS S.A.S</t>
  </si>
  <si>
    <t>PRESTACIÓN DE SERVICIOS PARA LA REALIZACIÓN DE ACTIVIDADES DE METROLOGÍA DE EQUIPOS BIOMÉDICOS DEL HOSPITAL DEPARTAMENTAL SAN ANTONIO E.S.E. DE ROLDANILLO VALLE</t>
  </si>
  <si>
    <t>85101705                        80161500</t>
  </si>
  <si>
    <t>PRESTACIÓN DE SERVICIOS PARA LA EJECUCIÓN DE UN PLAN DE IMPLEMENTACIÓN Y ACREDITACIÓN DEL SISTEMA DE GESTIÓN DE CALIDAD (SGC) EN EL HOSPITAL DEPARTAMENTAL SAN ANTONIO E.S.E. DE ROLDANILLO VALLE</t>
  </si>
  <si>
    <t>1113791495-6</t>
  </si>
  <si>
    <t>SEBASTIÁN RUIZ ROJAS</t>
  </si>
  <si>
    <t>85101600 42201803</t>
  </si>
  <si>
    <t>PRESTACIÓN DE SERVICIO EN SOPORTE REMOTO, ACTUALIZACIÓN Y SERVICIO DE FACTURACIÓN Y NÓMINA ELECTRÓNICA SEGÚN NORMATIVIDAD DEL SOFTWARE INTEGRAL SIHOS WEB MÓDULOS ASISTENCIALES, ADMINISTRATIVOS Y FINANCIEROS</t>
  </si>
  <si>
    <t>900349841-1</t>
  </si>
  <si>
    <t>TECNOLOGÍAS SINERGIAS S.A.S.</t>
  </si>
  <si>
    <t>ROBERT ANTONIO GIRALDO RUIZ</t>
  </si>
  <si>
    <t>85121700                        85101600</t>
  </si>
  <si>
    <t xml:space="preserve">PRESTACIÓN DE SERVICIOS EN MEDICINA ESPECIALIZADA EN ORTOPEDIA Y TRAUMATOLOGÍA EN EL HOSPITAL DEPARTAMENTAL SAN ANTONIO E.S.E </t>
  </si>
  <si>
    <t>900209883-0</t>
  </si>
  <si>
    <t>CIRUGÍA RECONSTRUCTIVA Y PROTESIS ARTICULARES CRP S.A.S.</t>
  </si>
  <si>
    <t>PRESTACIÓN DE SERVICIOS PROFESIONALES COMO MÉDICO ESPECIALISTA EN CARDIOLOGÍA EN EL HOSPITAL DEPARTAMENTAL SAN ANTONIO E.S.E. DE ROLDANILLO VALLE</t>
  </si>
  <si>
    <t>PRESTACIÓN DE SERVICIO DE MAMOGRAFÍA EN EL HOSPITAL DEPARTAMENTAL SAN ANTONIO E.S.E. DE ROLDANILLO VALLE</t>
  </si>
  <si>
    <t>SERVICIOS DE USO DE SOFTWARE “ARCHIVO CENTRAL DIGITAL” EN AMBIENTE WEB PARA LA DIGITALIZACIÓN, ORGANIZACIÓN Y CONSERVACIÓN DEL ARCHIVO CENTRAL DEL HOSPITAL DEPARTAMENTAL SAN ANTONIO E.S.E. DE ROLDANILLO VALLE</t>
  </si>
  <si>
    <t>901393703-3</t>
  </si>
  <si>
    <t>ALTABASE S.A.S.</t>
  </si>
  <si>
    <t>800059311-2</t>
  </si>
  <si>
    <t>KRESTON RM S.A.</t>
  </si>
  <si>
    <t>PRESTACIÓN DE SERVICIOS PROFESIONALES COMO MEDICO ESPECIALISTA EN ANESTESIOLOGIA EN EL HOSPITAL DEPARTAMENTAL SAN ANTONIO ESE DE ROLDANILLO VALLE</t>
  </si>
  <si>
    <t>JOHN EDWAR SANCLEMENTE MEJIA</t>
  </si>
  <si>
    <t>42142300 85121900</t>
  </si>
  <si>
    <t>MEDICAMENTOS</t>
  </si>
  <si>
    <t>GESTIÓN INTEGRAL DEL SERVICIO FARMACÉUTICO QUE INCLUYE LA ADQUISICIÓN, RECEPCIÓN,  ALMACENAMIENTO, DISPENSACIÓN Y SUMINISTRO DE MEDICAMENTOS E INSUMOS MEDICO QUIRÚRGICOS ADEMAS DE LAS ACCIONES DE COMITÉ DE FARMACIA, FARMACOVIGILANCIA Y TECNOVIGILANCIA DE INSUMOS Y DISPOSITIVOS MÉDICOS</t>
  </si>
  <si>
    <t>900711802-6</t>
  </si>
  <si>
    <t>FUNDACIÓN CIUDAD INTEGRAL - FUNCINTE</t>
  </si>
  <si>
    <t>OSCAR ORLEY ROMERO</t>
  </si>
  <si>
    <t>SUMINISTRO DE COMBUSTIBLES, FILTROS, LUBRICANTES, ACCESORIOS, Y SERVICIOS BÁSICOS DE LAVADO, ALINEACIÓN Y BALANCEO REQUERIDO POR EL PARQUE AUTOMOTOR DEL HOSPITAL DEPARTAMENTAL SAN ANTONIO ESE</t>
  </si>
  <si>
    <t>HUGO ALBERTO RIVEROS RESTREPO</t>
  </si>
  <si>
    <t>SUMINISTRO</t>
  </si>
  <si>
    <t>SUMINISTRO DE ALIMENTOS, GRANOS Y ABORROTES REQUERIDO EN EL HOSPITAL DEPARTAMENTAL SAN ANTONIO DE ROLDANILLO</t>
  </si>
  <si>
    <t>CLAUDIA MARCELA SOTO BUSTAMANTE</t>
  </si>
  <si>
    <t>EUCARIS DEL SOCORRO VALENCIA ÁLVAREZ</t>
  </si>
  <si>
    <t>42222300 42222301</t>
  </si>
  <si>
    <t>SUMINISTRO DE SANGRE, HEMODERIVADOS Y/O COMPONENTES DE LA MISMA</t>
  </si>
  <si>
    <t>900312288-5</t>
  </si>
  <si>
    <t>FUNDACIÓN BANCO NACIONAL DE SANGRE HEMOLIFE</t>
  </si>
  <si>
    <t>DANIELA MORENO MURCIA</t>
  </si>
  <si>
    <t>SUMINISTRO DE INSUMOS, ELEMENTOS Y REACTIVOS DE LABORATORIO CLÍNICO PARA EL HOSPITAL DEPARTAMENTAL SAN ANTONIO DE ROLDANILLO VALLE</t>
  </si>
  <si>
    <t>900164981-9</t>
  </si>
  <si>
    <t>CASA DE LA DIABETES CALI LTDA</t>
  </si>
  <si>
    <t>6138393-5</t>
  </si>
  <si>
    <t>JOSÉ JOAQUÍN TABARES CHICA</t>
  </si>
  <si>
    <t>ASEO</t>
  </si>
  <si>
    <t>SUMINISTRO DE INSUMOS Y ELEMENTOS DE ASEO, DESINFECCIÓN Y BIOSEGURIDAD REQUERIDOS EN EL HOSPITAL DEPARTAMENTAL SAN ANTONIO E.S.E. DE ROLDANILLO VALLE</t>
  </si>
  <si>
    <t>900940764-6</t>
  </si>
  <si>
    <t>SÚPER KJ S.A.S.</t>
  </si>
  <si>
    <t>JULIÁN HUMBERTO VÉLEZ VARELA</t>
  </si>
  <si>
    <t>SUMINISTRO DE REPUESTOS, ACCESORIOS DE EQUIPOS BIOMÉDICOS REQUERIDOS EN EL HOSPITAL DEPARTAMENTAL SAN ANTONIO E.S.E. DE ROLDANILLO VALLE</t>
  </si>
  <si>
    <t>SUMINISTRO DE MATERIAL DE OSTEOSINTESIS PARA USO EN CIRUGIA REALIZADAS POR ORTOPEDIA EN EL HOSPITAL DEPARTAMENTAL SAN ANTONIO ESE DE ROLDANILLO VALLE</t>
  </si>
  <si>
    <t>900445702-7</t>
  </si>
  <si>
    <t xml:space="preserve">SERMEQS SAS </t>
  </si>
  <si>
    <t>ADQUISICIÓN DE DOTACIÓN PARA LOS SERVIDORES PÚBLICOS DEL HOSPITAL DEPARTAMENTAL SAN ANTONIO  DE ROLDANILLO, EN CUMPLIMIENTO DE LA LEY 70 DE 1988 Y EL DECRETO 1978 DE 1989</t>
  </si>
  <si>
    <t>29775354-3</t>
  </si>
  <si>
    <t>DIANA LORENA SASTRE GARZÓN</t>
  </si>
  <si>
    <t>PÓLIZA SEGUROS</t>
  </si>
  <si>
    <t xml:space="preserve">CONTRATAR LAS PÓLIZAS DE SEGUROS REQUERIDAS PARA LA PROTECCIÓN DE LOS BIENES E INTERESES PATRIMONIALES DE PROPIEDAD DEL HOSPITAL DEPARTAMENTAL SAN ANTONIO DE ROLDANILLO VALLE E.S.E. Y AQUELLOS POR LOS CUALES SEA O LLEGAREN A SER LEGALMENTE RESPONSABLE O LE CORRESPONDA ASEGURAR EN VIRTUD DE DISPOSICIÓN LEGAL O CONTRACTUAL </t>
  </si>
  <si>
    <t>860002400-2</t>
  </si>
  <si>
    <t>LA PREVISORA S.A. COMPAÑÍA DE SEGUROS</t>
  </si>
  <si>
    <t>COMPRA</t>
  </si>
  <si>
    <t>WILLIAM ENRIQUE VALLEJO SÁNCHEZ</t>
  </si>
  <si>
    <t>COMPRA DE INSUMOS NECESARIOS PARA LA OPERACIÓN DEL SERVICIO DE ODONTOLOGÍA DEL HOSPITAL DEPARTAMENTAL SAN ANTONIO E.S.E. DE ROLDANILLO VALLE</t>
  </si>
  <si>
    <t>800071243-9</t>
  </si>
  <si>
    <t>CASA DENTAL EDUARDO DAZA LTDA</t>
  </si>
  <si>
    <t>805021699-8</t>
  </si>
  <si>
    <t>EQUIPADORA MÉDICA S.A.</t>
  </si>
  <si>
    <t>SERVICIO DE SEGUROS OBLIGATORIOS DE ACCIDENTES DE TRANSITO SOAT REQUERIDO POR  EL PARQUE AUTOMOTOR DE LA ESE HOSPITAL SAN ANTONIO ESE DE ROLDANILLO VALLE</t>
  </si>
  <si>
    <t>SANDRA LILIANA HOYOS AGUIRRE</t>
  </si>
  <si>
    <t>MANTENIMIENTO</t>
  </si>
  <si>
    <t>PRESTACIÓN DE SERVICIOS DE MANTENIMIENTO Y REPARACIÓN DE EQUIPOS DE REFRIGERACIÓN, CLIMATIZACIÓN (AIRES ACONDICIONADOS) DE LAS DIFERENTES ÁREAS DEL HOSPITAL DEPARTAMENTAL SAN ANTONIO E.S.E. DE ROLDANILLO VALLE</t>
  </si>
  <si>
    <t>PRESTACIÓN DE SERVICIOS EN PROTECCIÓN RADIOLÓGICA EN EL HOSPITAL DEPARTAMENTAL SAN ANTONIO E.S.E. DE ROLDANILLO VALLE, EN CUMPLIMIENTO DE LA RESOLUCIÓN 482 DE 22 DE FEBRERO DE 2018 Y RESOLUCIÓN 3100 DE NOVIEMBRE DE 2019</t>
  </si>
  <si>
    <t>1113787254-2</t>
  </si>
  <si>
    <t>HUGO BURITICÁ ROMERO</t>
  </si>
  <si>
    <t>PONER A DISPOSICIÓN DEL HOSPITAL DEPARTAMENTAL SAN ANTONIO E.S.E. EN LAS ÁREAS DE URGENCIAS Y CONSULTA EXTERNA EQUIPOS DE IMPRESIÓN, FOTOCOPIADO Y ESCANEO DE DOCUMENTOS INCLUYENDO ASISTENCIA TÉCNICA PARA SU CORRECTA OPERACIÓN Y FUNCIONAMIENTO, ASÍ COMO REALIZACIÓN DEL MANTENIMIENTO PREVENTIVO Y CORRECTIVO DE LOS EQUIPOS SUMINISTRADOS</t>
  </si>
  <si>
    <t>51848141-6</t>
  </si>
  <si>
    <t>OLGA MARÍA GÓMEZ ÁRIAS</t>
  </si>
  <si>
    <t>PRESTACIÓN DE SERVICIOS EN GENERACIÓN DE CONTENIDO INFORMATIVO Y ADMINISTRATIVO DE LA PÁGINA OFICIAL EN RED SOCIAL DEL HOSPITAL DEPARTAMENTAL SAN ANTONIO E.S.E. DE ROLDANILLO VALLE</t>
  </si>
  <si>
    <t>901169831-9</t>
  </si>
  <si>
    <t>PERIODICO EL NORTE HOY SAS</t>
  </si>
  <si>
    <t>PRESTACIÓN DE SERVICIO DE TRANSPORTE ASISTENCIAL BÁSICO (TAB) INTERINSTITUCIONAL PARA USUARIOS DEL HOSPITAL DEPARTAMENTAL SAN ANTONIO E.S.E. DE ROLDANILLO VALLE</t>
  </si>
  <si>
    <t>891900790-5</t>
  </si>
  <si>
    <t>CUERPO DE BOMBEROS VOLUNTARIOS DE ROLDANILLO</t>
  </si>
  <si>
    <t>900657120-0</t>
  </si>
  <si>
    <t>MEJOR VIVIR SOLUCIONES INTEGRALES S.A.S.</t>
  </si>
  <si>
    <t>SUMINISTRO DE OXÍGENO MEDICINAL PARA LA ATENCIÓN DE PACIENTES DEL HOSPITAL DEPARTAMENTAL SAN ANTONIO E.S.E. DE ROLDANILLO VALLE</t>
  </si>
  <si>
    <t>860005114-4</t>
  </si>
  <si>
    <t>MESSER COLOMBIA S.A.</t>
  </si>
  <si>
    <t>SUMINISTRO DE MATERIALES DE RIO, FERRETERÍA, ELÉCTRICOS Y DE CONSTRUCCIÓN PARA REALIZAR MANTENIMIENTO EN EL HOSPITAL DEPARTAMENTAL SAN ANTONIO E.S.E. DE ROLDANILLO VALLE</t>
  </si>
  <si>
    <t>94229932-6</t>
  </si>
  <si>
    <t>IVÁN DARIO SEPÚLVEDA CASTILLO</t>
  </si>
  <si>
    <t>CNPS-001-2024</t>
  </si>
  <si>
    <t>CDP_1 01/01/2024</t>
  </si>
  <si>
    <t>https://www.secop.gov.co/CO1BusinessLine/Tendering/ProcedureEdit/View?ProfileName=CCE-11-Procedimiento_Publicidad&amp;PPI=CO1.PPI.29049474&amp;DocUniqueName=Consulta&amp;DocTypeName=NextWay.Entities.Marketplace.Tendering.ProcedureRequest&amp;ProfileVersion=12&amp;DocUniqueIdentifier=CO1.REQ.5483252&amp;prevCtxUrl=https%3a%2f%2fwww.secop.gov.co%2fCO1BusinessLine%2fTendering%2fBuyerWorkArea%2fIndex%3fDocUniqueIdentifier%3dCO1.BDOS.5365332&amp;prevCtxLbl=&amp;Messages=Publicado%20|Success</t>
  </si>
  <si>
    <t>SI, 02/01/2024</t>
  </si>
  <si>
    <t>CNPS-002-2024</t>
  </si>
  <si>
    <t>CDP_2 01/01/2024</t>
  </si>
  <si>
    <t>https://www.secop.gov.co/CO1BusinessLine/Tendering/ProcedureEdit/View?ProfileName=CCE-11-Procedimiento_Publicidad&amp;PPI=CO1.PPI.29049870&amp;DocUniqueName=Consulta&amp;DocTypeName=NextWay.Entities.Marketplace.Tendering.ProcedureRequest&amp;ProfileVersion=12&amp;DocUniqueIdentifier=CO1.REQ.5483851&amp;prevCtxUrl=https%3a%2f%2fwww.secop.gov.co%2fCO1BusinessLine%2fTendering%2fBuyerWorkArea%2fIndex%3fDocUniqueIdentifier%3dCO1.BDOS.5365351&amp;prevCtxLbl=&amp;Messages=Publicado%20|Success</t>
  </si>
  <si>
    <t>CNSB-001-2024</t>
  </si>
  <si>
    <t>CDP_5 02/01/2024</t>
  </si>
  <si>
    <t>CNPS-003-2024</t>
  </si>
  <si>
    <t>CDP_4 02/01/2024</t>
  </si>
  <si>
    <t>https://www.secop.gov.co/CO1BusinessLine/Tendering/ProcedureEdit/View?ProfileName=CCE-11-Procedimiento_Publicidad&amp;PPI=CO1.PPI.29050263&amp;DocUniqueName=Consulta&amp;DocTypeName=NextWay.Entities.Marketplace.Tendering.ProcedureRequest&amp;ProfileVersion=12&amp;DocUniqueIdentifier=CO1.REQ.5484053&amp;prevCtxUrl=https%3a%2f%2fwww.secop.gov.co%2fCO1BusinessLine%2fTendering%2fBuyerWorkArea%2fIndex%3fDocUniqueIdentifier%3dCO1.BDOS.5365766&amp;prevCtxLbl=&amp;Messages=Publicado%20|Success</t>
  </si>
  <si>
    <t>COM_4 02/01/2024</t>
  </si>
  <si>
    <t>COM_5 02/01/2024</t>
  </si>
  <si>
    <t>COM_3 02/01/2024</t>
  </si>
  <si>
    <t>CNPS-004-2024</t>
  </si>
  <si>
    <t>CDP_16 02/01/2024</t>
  </si>
  <si>
    <t>https://www.secop.gov.co/CO1BusinessLine/Tendering/ProcedureEdit/View?ProfileName=CCE-11-Procedimiento_Publicidad&amp;PPI=CO1.PPI.29068622&amp;DocUniqueName=Consulta&amp;DocTypeName=NextWay.Entities.Marketplace.Tendering.ProcedureRequest&amp;ProfileVersion=12&amp;DocUniqueIdentifier=CO1.REQ.5490896&amp;prevCtxUrl=https%3a%2f%2fwww.secop.gov.co%2fCO1BusinessLine%2fTendering%2fBuyerWorkArea%2fIndex%3fDocUniqueIdentifier%3dCO1.BDOS.5373101&amp;prevCtxLbl=&amp;Messages=Publicado%20|Success</t>
  </si>
  <si>
    <t>SI, 04/01/2024</t>
  </si>
  <si>
    <t>CNPS-005-2024</t>
  </si>
  <si>
    <t>CDP_12 02/01/2024</t>
  </si>
  <si>
    <t>https://www.secop.gov.co/CO1BusinessLine/Tendering/ProcedureEdit/View?ProfileName=CCE-11-Procedimiento_Publicidad&amp;PPI=CO1.PPI.29083025&amp;DocUniqueName=Consulta&amp;DocTypeName=NextWay.Entities.Marketplace.Tendering.ProcedureRequest&amp;ProfileVersion=12&amp;DocUniqueIdentifier=CO1.REQ.5498378&amp;prevCtxUrl=https%3a%2f%2fwww.secop.gov.co%2fCO1BusinessLine%2fTendering%2fBuyerWorkArea%2fIndex%3fDocUniqueIdentifier%3dCO1.BDOS.5379981&amp;prevCtxLbl=&amp;Messages=Publicado%20|Success</t>
  </si>
  <si>
    <t>SI, 05/01/2024</t>
  </si>
  <si>
    <t>ARREND-001-2024</t>
  </si>
  <si>
    <t>CDP_8 02/01/2024</t>
  </si>
  <si>
    <t>https://www.secop.gov.co/CO1BusinessLine/Tendering/ProcedureEdit/View?ProfileName=CCE-11-Procedimiento_Publicidad&amp;PPI=CO1.PPI.29086536&amp;DocUniqueName=Consulta&amp;DocTypeName=NextWay.Entities.Marketplace.Tendering.ProcedureRequest&amp;ProfileVersion=12&amp;DocUniqueIdentifier=CO1.REQ.5500141&amp;prevCtxUrl=https%3a%2f%2fwww.secop.gov.co%2fCO1BusinessLine%2fTendering%2fBuyerWorkArea%2fIndex%3fDocUniqueIdentifier%3dCO1.BDOS.5381698&amp;prevCtxLbl=&amp;Messages=Publicado%20|Success</t>
  </si>
  <si>
    <t>COM_7 02/01/2024</t>
  </si>
  <si>
    <t>CNPS-006-2024</t>
  </si>
  <si>
    <t>CDP_11 02/01/2024</t>
  </si>
  <si>
    <t>https://www.secop.gov.co/CO1BusinessLine/Tendering/ProcedureEdit/View?DocUniqueIdentifier=CO1.REQ.5483884&amp;PrevCtxLbl=Work+Area&amp;PrevCtxUrl=https%3a%2f%2fwww.secop.gov.co%2fCO1BusinessLine%2fTendering%2fBuyerWorkArea%2fIndex%3fDocUniqueIdentifier%3dCO1.BDOS.5365671&amp;Messages=Modificaci%C3%B3n%20aplicada%20%20|Success</t>
  </si>
  <si>
    <t>https://www.secop.gov.co/CO1BusinessLine/Tendering/ProcedureEdit/View?ProfileName=CCE-11-Procedimiento_Publicidad&amp;PPI=CO1.PPI.29089735&amp;DocUniqueName=Consulta&amp;DocTypeName=NextWay.Entities.Marketplace.Tendering.ProcedureRequest&amp;ProfileVersion=12&amp;DocUniqueIdentifier=CO1.REQ.5501458&amp;prevCtxUrl=https%3a%2f%2fwww.secop.gov.co%2fCO1BusinessLine%2fTendering%2fBuyerWorkArea%2fIndex%3fDocUniqueIdentifier%3dCO1.BDOS.5383456&amp;prevCtxLbl=&amp;Messages=Publicado%20|Success</t>
  </si>
  <si>
    <t>CDP_3 01/01/2024</t>
  </si>
  <si>
    <t>ARREND-002-2024</t>
  </si>
  <si>
    <t>CDP_10 02/01/2024</t>
  </si>
  <si>
    <t>https://www.secop.gov.co/CO1BusinessLine/Tendering/ProcedureEdit/View?ProfileName=CCE-11-Procedimiento_Publicidad&amp;PPI=CO1.PPI.29117589&amp;DocUniqueName=Consulta&amp;DocTypeName=NextWay.Entities.Marketplace.Tendering.ProcedureRequest&amp;ProfileVersion=12&amp;DocUniqueIdentifier=CO1.REQ.5511645&amp;prevCtxUrl=https%3a%2f%2fwww.secop.gov.co%2fCO1BusinessLine%2fTendering%2fBuyerWorkArea%2fIndex%3fDocUniqueIdentifier%3dCO1.BDOS.5393878&amp;prevCtxLbl=&amp;Messages=Publicado%20|Success</t>
  </si>
  <si>
    <t>SI, 09/01/2024</t>
  </si>
  <si>
    <t>C.I.C. LABORATORIOS S.A.S.</t>
  </si>
  <si>
    <t>COM_9 03/01/2024</t>
  </si>
  <si>
    <t>COM_8 04/01/2024</t>
  </si>
  <si>
    <t>COM_13 05/01/2024</t>
  </si>
  <si>
    <t>COM_12 05/01/2024</t>
  </si>
  <si>
    <t>COM_11 05/01/2024</t>
  </si>
  <si>
    <t>CNPS-007-2024</t>
  </si>
  <si>
    <t>CDP_13 02/01/2024</t>
  </si>
  <si>
    <t>SI, 10/01/2024</t>
  </si>
  <si>
    <t>https://www.secop.gov.co/CO1BusinessLine/Tendering/ProcedureEdit/View?ProfileName=CCE-11-Procedimiento_Publicidad&amp;PPI=CO1.PPI.29137939&amp;DocUniqueName=Consulta&amp;DocTypeName=NextWay.Entities.Marketplace.Tendering.ProcedureRequest&amp;ProfileVersion=12&amp;DocUniqueIdentifier=CO1.REQ.5518911&amp;prevCtxUrl=https%3a%2f%2fwww.secop.gov.co%2fCO1BusinessLine%2fTendering%2fBuyerWorkArea%2fIndex%3fDocUniqueIdentifier%3dCO1.BDOS.5401607&amp;prevCtxLbl=&amp;Messages=Publicado%20|Success</t>
  </si>
  <si>
    <t>CNPS-008-2024</t>
  </si>
  <si>
    <t>CDP_9 02/01/2024</t>
  </si>
  <si>
    <t>https://www.secop.gov.co/CO1BusinessLine/Tendering/ProcedureEdit/View?ProfileName=CCE-11-Procedimiento_Publicidad&amp;PPI=CO1.PPI.29138235&amp;DocUniqueName=Consulta&amp;DocTypeName=NextWay.Entities.Marketplace.Tendering.ProcedureRequest&amp;ProfileVersion=12&amp;DocUniqueIdentifier=CO1.REQ.5518860&amp;prevCtxUrl=https%3a%2f%2fwww.secop.gov.co%2fCO1BusinessLine%2fTendering%2fBuyerWorkArea%2fIndex%3fDocUniqueIdentifier%3dCO1.BDOS.5401459&amp;prevCtxLbl=&amp;Messages=Publicado%20|Success</t>
  </si>
  <si>
    <t>COM_20 05/01/2024</t>
  </si>
  <si>
    <t>COM_21 09/01/2024</t>
  </si>
  <si>
    <t>CNSB-003-2024</t>
  </si>
  <si>
    <t>CDP_23 05/01/2024</t>
  </si>
  <si>
    <t>CNPS-009-2024</t>
  </si>
  <si>
    <t>CNPS-010-2024</t>
  </si>
  <si>
    <t>CDP_15 02/01/2024</t>
  </si>
  <si>
    <t xml:space="preserve">SERVICIOS ESPECIALIZADOS Y PROFESIONALES EN LA GESTIÓN INTEGRAL DEL TRATAMIENTO Y DISPOSICIÓN FINAL DE RESIDUOS HOSPITALARIOS, GARANTIZANDO EL CUMPLIMIENTO DE LAS NORMAS AMBIENTALES Y SANITARIAS </t>
  </si>
  <si>
    <t>https://www.secop.gov.co/CO1BusinessLine/Tendering/ProcedureEdit/View?ProfileName=CCE-11-Procedimiento_Publicidad&amp;PPI=CO1.PPI.29198517&amp;DocUniqueName=Consulta&amp;DocTypeName=NextWay.Entities.Marketplace.Tendering.ProcedureRequest&amp;ProfileVersion=12&amp;DocUniqueIdentifier=CO1.REQ.5539664&amp;prevCtxUrl=https%3a%2f%2fwww.secop.gov.co%2fCO1BusinessLine%2fTendering%2fBuyerWorkArea%2fIndex%3fDocUniqueIdentifier%3dCO1.BDOS.5422207&amp;prevCtxLbl=&amp;Messages=Publicado%20|Success</t>
  </si>
  <si>
    <t>SI, 15/01/2024</t>
  </si>
  <si>
    <t>CDP_33 05/01/2024</t>
  </si>
  <si>
    <t>901540641-6</t>
  </si>
  <si>
    <t>PUREZA DE CORAZÓN S.A.S. BIC</t>
  </si>
  <si>
    <t>https://www.secop.gov.co/CO1BusinessLine/Tendering/ProcedureEdit/View?ProfileName=CCE-11-Procedimiento_Publicidad&amp;PPI=CO1.PPI.29199575&amp;DocUniqueName=Consulta&amp;DocTypeName=NextWay.Entities.Marketplace.Tendering.ProcedureRequest&amp;ProfileVersion=12&amp;DocUniqueIdentifier=CO1.REQ.5540061&amp;prevCtxUrl=https%3a%2f%2fwww.secop.gov.co%2fCO1BusinessLine%2fTendering%2fBuyerWorkArea%2fIndex%3fDocUniqueIdentifier%3dCO1.BDOS.5422437&amp;prevCtxLbl=&amp;Messages=Publicado%20|Success</t>
  </si>
  <si>
    <t>CDP_24 05/01/2024</t>
  </si>
  <si>
    <t>COM_26 12/01/2024</t>
  </si>
  <si>
    <t>COM_27 15/01/2024</t>
  </si>
  <si>
    <t>https://www.secop.gov.co/CO1BusinessLine/Tendering/ProcedureEdit/View?docUniqueIdentifier=CO1.REQ.5510453&amp;prevCtxLbl=Proceso&amp;prevCtxUrl=https%3a%2f%2fwww.secop.gov.co%3a443%2fCO1BusinessLine%2fTendering%2fBuyerWorkArea%2fIndex%3fDocUniqueIdentifier%3dCO1.BDOS.5392789</t>
  </si>
  <si>
    <t>SI, 16/01/2024</t>
  </si>
  <si>
    <t>COM_32 16/01/2024</t>
  </si>
  <si>
    <t xml:space="preserve">CNSB-002 2024                         CPMEC-001 2024                 </t>
  </si>
  <si>
    <t xml:space="preserve">CNSB-004 2024            CPMEC-002 2024           </t>
  </si>
  <si>
    <t>OSUM-001-2024</t>
  </si>
  <si>
    <t>CDP_32 05/01/2024</t>
  </si>
  <si>
    <t>SI, 18/01/2024</t>
  </si>
  <si>
    <t>https://www.secop.gov.co/CO1BusinessLine/Tendering/ProcedureEdit/View?docUniqueIdentifier=CO1.REQ.5538377&amp;prevCtxLbl=Proceso&amp;prevCtxUrl=https%3a%2f%2fwww.secop.gov.co%3a443%2fCO1BusinessLine%2fTendering%2fBuyerWorkArea%2fIndex%3fDocUniqueIdentifier%3dCO1.BDOS.5420685</t>
  </si>
  <si>
    <t>CNPS-011-2024</t>
  </si>
  <si>
    <t>CDP_25 05/01/2024</t>
  </si>
  <si>
    <t>212020200801         245020801</t>
  </si>
  <si>
    <t>CNSB-005-2024</t>
  </si>
  <si>
    <t>CDP_45 12/01/2024</t>
  </si>
  <si>
    <t>OSUM-002-2024</t>
  </si>
  <si>
    <t>CDP_26 05/01/2024</t>
  </si>
  <si>
    <t>https://www.secop.gov.co/CO1BusinessLine/Tendering/ProcedureEdit/View?docUniqueIdentifier=CO1.REQ.5541458&amp;prevCtxLbl=Proceso&amp;prevCtxUrl=https%3a%2f%2fwww.secop.gov.co%3a443%2fCO1BusinessLine%2fTendering%2fBuyerWorkArea%2fIndex%3fDocUniqueIdentifier%3dCO1.BDOS.5423887</t>
  </si>
  <si>
    <t>SI, 19/01/2024</t>
  </si>
  <si>
    <t>OSER-001-2024</t>
  </si>
  <si>
    <t>CDP_42 12/01/2024</t>
  </si>
  <si>
    <t>https://www.secop.gov.co/CO1BusinessLine/Tendering/ProcedureEdit/View?DocUniqueIdentifier=CO1.REQ.5558936&amp;PrevCtxLbl=Work+Area&amp;PrevCtxUrl=https%3a%2f%2fwww.secop.gov.co%2fCO1BusinessLine%2fTendering%2fBuyerWorkArea%2fIndex%3fDocUniqueIdentifier%3dCO1.BDOS.5441485&amp;Messages=Modificaci%C3%B3n%20aplicada%20%20|Success</t>
  </si>
  <si>
    <t>SI, 22/01/2024</t>
  </si>
  <si>
    <t>COM_55 18/01/2024</t>
  </si>
  <si>
    <t>COM_56 19/01/2024</t>
  </si>
  <si>
    <t>https://www.secop.gov.co/CO1BusinessLine/Tendering/ProcedureEdit/View?DocUniqueIdentifier=CO1.REQ.5587576&amp;PrevCtxLbl=Work+Area&amp;PrevCtxUrl=https%3a%2f%2fwww.secop.gov.co%2fCO1BusinessLine%2fTendering%2fBuyerWorkArea%2fIndex%3fDocUniqueIdentifier%3dCO1.BDOS.5470528&amp;Messages=Modificaci%C3%B3n%20aplicada%20%20|Success</t>
  </si>
  <si>
    <t>SI, 25/01/2024</t>
  </si>
  <si>
    <t>SI, 24/01/2024</t>
  </si>
  <si>
    <t>https://www.secop.gov.co/CO1BusinessLine/Tendering/ProcedureEdit/View?docUniqueIdentifier=CO1.REQ.5587343&amp;prevCtxLbl=Proceso&amp;prevCtxUrl=https%3a%2f%2fwww.secop.gov.co%3a443%2fCO1BusinessLine%2fTendering%2fBuyerWorkArea%2fIndex%3fDocUniqueIdentifier%3dCO1.BDOS.5470233</t>
  </si>
  <si>
    <t>https://www.secop.gov.co/CO1BusinessLine/Tendering/ProcedureEdit/View?DocUniqueIdentifier=CO1.REQ.5587913&amp;PrevCtxLbl=Work+Area&amp;PrevCtxUrl=https%3a%2f%2fwww.secop.gov.co%2fCO1BusinessLine%2fTendering%2fBuyerWorkArea%2fIndex%3fDocUniqueIdentifier%3dCO1.BDOS.5470483&amp;Messages=Modificaci%C3%B3n%20aplicada%20%20|Success</t>
  </si>
  <si>
    <t>https://www.secop.gov.co/CO1BusinessLine/Tendering/ProcedureEdit/View?docUniqueIdentifier=CO1.REQ.5589984&amp;prevCtxLbl=Proceso&amp;prevCtxUrl=https%3a%2f%2fwww.secop.gov.co%3a443%2fCO1BusinessLine%2fTendering%2fBuyerWorkArea%2fIndex%3fDocUniqueIdentifier%3dCO1.BDOS.5473165</t>
  </si>
  <si>
    <t>COM_57 22/01/2024</t>
  </si>
  <si>
    <t>CNSB-006-2024</t>
  </si>
  <si>
    <t>CDP_43 12/01/2024</t>
  </si>
  <si>
    <t>COM_79 24/01/2024</t>
  </si>
  <si>
    <t>COM_80 25/01/2024</t>
  </si>
  <si>
    <t>COM_82 25/01/2024</t>
  </si>
  <si>
    <t>COM_81 25/01/2024</t>
  </si>
  <si>
    <t>CONTRATO DE SEGUROS-001-2024</t>
  </si>
  <si>
    <t>CDP_128 26/01/2024</t>
  </si>
  <si>
    <t>CNSB-007-2024</t>
  </si>
  <si>
    <t>CDP_44 12/01/2024</t>
  </si>
  <si>
    <t xml:space="preserve">SUMINISTRO DE PAPELERÍA Y MATERIALES DE OFICINA PARA USO EN LOS DIFERENTES SERVICIOS ASISTENCIALES Y ADMINISTRATIVOS DEL H.D.S.A. E.S.E. </t>
  </si>
  <si>
    <t>OSER-002-2024</t>
  </si>
  <si>
    <t>CDP_40 12/01/2024</t>
  </si>
  <si>
    <t>SI, 31/01/2024</t>
  </si>
  <si>
    <t>https://www.secop.gov.co/CO1BusinessLine/Tendering/ProcedureEdit/View?DocUniqueIdentifier=CO1.REQ.5644189&amp;PrevCtxLbl=Work+Area&amp;PrevCtxUrl=https%3a%2f%2fwww.secop.gov.co%2fCO1BusinessLine%2fTendering%2fBuyerWorkArea%2fIndex%3fDocUniqueIdentifier%3dCO1.BDOS.5526678&amp;Messages=Modificaci%C3%B3n%20aplicada%20%20|Success</t>
  </si>
  <si>
    <t>CNSB-008-2024</t>
  </si>
  <si>
    <t>CDP_27 05/01/2024</t>
  </si>
  <si>
    <t>https://www.secop.gov.co/CO1BusinessLine/Tendering/ProcedureEdit/View?DocUniqueIdentifier=CO1.REQ.5641070&amp;PrevCtxLbl=Work+Area&amp;PrevCtxUrl=https%3a%2f%2fwww.secop.gov.co%2fCO1BusinessLine%2fTendering%2fBuyerWorkArea%2fIndex%3fDocUniqueIdentifier%3dCO1.BDOS.5523761&amp;Messages=Modificaci%C3%B3n%20aplicada%20%20|Success</t>
  </si>
  <si>
    <t>SI, 01/02/2024</t>
  </si>
  <si>
    <t>https://www.secop.gov.co/CO1BusinessLine/Tendering/ProcedureEdit/View?DocUniqueIdentifier=CO1.REQ.5650713&amp;PrevCtxLbl=Work+Area&amp;PrevCtxUrl=https%3a%2f%2fwww.secop.gov.co%2fCO1BusinessLine%2fTendering%2fBuyerWorkArea%2fIndex%3fDocUniqueIdentifier%3dCO1.BDOS.5533416&amp;Messages=Modificaci%C3%B3n%20aplicada%20%20|Success</t>
  </si>
  <si>
    <t>CNPS-012-2024</t>
  </si>
  <si>
    <t>CDP_140 31/01/2024</t>
  </si>
  <si>
    <t>https://www.secop.gov.co/CO1BusinessLine/Tendering/ProcedureEdit/View?ProfileName=CCE-11-Procedimiento_Publicidad&amp;PPI=CO1.PPI.29637628&amp;DocUniqueName=Consulta&amp;DocTypeName=NextWay.Entities.Marketplace.Tendering.ProcedureRequest&amp;ProfileVersion=12&amp;DocUniqueIdentifier=CO1.REQ.5681966&amp;prevCtxUrl=https%3a%2f%2fwww.secop.gov.co%2fCO1BusinessLine%2fTendering%2fBuyerWorkArea%2fIndex%3fDocUniqueIdentifier%3dCO1.BDOS.5564871&amp;prevCtxLbl=&amp;Messages=Publicado%20|Success</t>
  </si>
  <si>
    <t>SI, 02/02/2024</t>
  </si>
  <si>
    <t>https://www.secop.gov.co/CO1BusinessLine/Tendering/ProcedureEdit/View?DocUniqueIdentifier=CO1.REQ.5653971&amp;PrevCtxLbl=Work+Area&amp;PrevCtxUrl=https%3a%2f%2fwww.secop.gov.co%2fCO1BusinessLine%2fTendering%2fBuyerWorkArea%2fIndex%3fDocUniqueIdentifier%3dCO1.BDOS.5536290&amp;Messages=Modificaci%C3%B3n%20aplicada%20%20|Success</t>
  </si>
  <si>
    <t>CNPS-013-2024</t>
  </si>
  <si>
    <t>CDP_151 01/02/2024</t>
  </si>
  <si>
    <t>https://www.secop.gov.co/CO1BusinessLine/Tendering/ProcedureEdit/View?ProfileName=CCE-11-Procedimiento_Publicidad&amp;PPI=CO1.PPI.29690522&amp;DocUniqueName=Consulta&amp;DocTypeName=NextWay.Entities.Marketplace.Tendering.ProcedureRequest&amp;ProfileVersion=12&amp;DocUniqueIdentifier=CO1.REQ.5700822&amp;prevCtxUrl=https%3a%2f%2fwww.secop.gov.co%2fCO1BusinessLine%2fTendering%2fBuyerWorkArea%2fIndex%3fDocUniqueIdentifier%3dCO1.BDOS.5582778&amp;prevCtxLbl=&amp;Messages=Publicado%20|Success</t>
  </si>
  <si>
    <t>SI, 05/02/2024</t>
  </si>
  <si>
    <t>https://www.secop.gov.co/CO1BusinessLine/Tendering/ProcedureEdit/View?DocUniqueIdentifier=CO1.REQ.5669884&amp;PrevCtxLbl=Work+Area&amp;PrevCtxUrl=https%3a%2f%2fwww.secop.gov.co%2fCO1BusinessLine%2fTendering%2fBuyerWorkArea%2fIndex%3fDocUniqueIdentifier%3dCO1.BDOS.5552698&amp;Messages=Modificaci%C3%B3n%20aplicada%20%20|Success</t>
  </si>
  <si>
    <t>CDP_41 12/02/2024</t>
  </si>
  <si>
    <t>CNPS-014-2024</t>
  </si>
  <si>
    <t>https://www.secop.gov.co/CO1BusinessLine/Tendering/ProcedureEdit/View?ProfileName=CCE-11-Procedimiento_Publicidad&amp;PPI=CO1.PPI.29696349&amp;DocUniqueName=Consulta&amp;DocTypeName=NextWay.Entities.Marketplace.Tendering.ProcedureRequest&amp;ProfileVersion=12&amp;DocUniqueIdentifier=CO1.REQ.5702089&amp;prevCtxUrl=https%3a%2f%2fwww.secop.gov.co%2fCO1BusinessLine%2fTendering%2fBuyerWorkArea%2fIndex%3fDocUniqueIdentifier%3dCO1.BDOS.5584659&amp;prevCtxLbl=&amp;Messages=Publicado%20|Success</t>
  </si>
  <si>
    <t>SI, 06/01/2024</t>
  </si>
  <si>
    <t>SI, 08/01/2024</t>
  </si>
  <si>
    <t>COM_119 31/01/2024</t>
  </si>
  <si>
    <t>COM_123 02/02/2024</t>
  </si>
  <si>
    <t>COM_120 01/02/2024</t>
  </si>
  <si>
    <t>COM_122 01/02/2024</t>
  </si>
  <si>
    <t>COM_121 01/02/2024</t>
  </si>
  <si>
    <t>COM_134 05/02/2024</t>
  </si>
  <si>
    <t>COM_135 05/02/2024</t>
  </si>
  <si>
    <t>COM_133 05/02/2024</t>
  </si>
  <si>
    <t>CNPS-015-2024</t>
  </si>
  <si>
    <t>CDP_156 01/02/2024</t>
  </si>
  <si>
    <t>CNPS-016-2024</t>
  </si>
  <si>
    <t>CDP_157 01/02/2024</t>
  </si>
  <si>
    <t>CNPS-017-2024</t>
  </si>
  <si>
    <t>CDP_153 01/02/2024</t>
  </si>
  <si>
    <t>https://www.secop.gov.co/CO1BusinessLine/Tendering/ProcedureEdit/View?docUniqueIdentifier=CO1.REQ.5745937&amp;prevCtxLbl=Proceso&amp;prevCtxUrl=https%3a%2f%2fwww.secop.gov.co%3a443%2fCO1BusinessLine%2fTendering%2fBuyerWorkArea%2fIndex%3fDocUniqueIdentifier%3dCO1.BDOS.5629418</t>
  </si>
  <si>
    <t>SI, 14/02/2024</t>
  </si>
  <si>
    <t>https://www.secop.gov.co/CO1BusinessLine/Tendering/ProcedureEdit/View?docUniqueIdentifier=CO1.REQ.5746558&amp;prevCtxLbl=Proceso&amp;prevCtxUrl=https%3a%2f%2fwww.secop.gov.co%3a443%2fCO1BusinessLine%2fTendering%2fBuyerWorkArea%2fIndex%3fDocUniqueIdentifier%3dCO1.BDOS.5630045</t>
  </si>
  <si>
    <t>SI, 15/02/2024</t>
  </si>
  <si>
    <t>https://www.secop.gov.co/CO1BusinessLine/Tendering/ProcedureEdit/View?docUniqueIdentifier=CO1.REQ.5777407&amp;prevCtxLbl=Proceso&amp;prevCtxUrl=https%3a%2f%2fwww.secop.gov.co%3a443%2fCO1BusinessLine%2fTendering%2fBuyerWorkArea%2fIndex%3fDocUniqueIdentifier%3dCO1.BDOS.5660034</t>
  </si>
  <si>
    <t>COM_169 14/02/2024</t>
  </si>
  <si>
    <t>COM_170 15/02/2024</t>
  </si>
  <si>
    <t>COM_171 15/02/2024</t>
  </si>
  <si>
    <t>CNPS-018-2024</t>
  </si>
  <si>
    <t>SOPORTE TÉCNICO Y ACTUALIZACIÓN DEL SOFTWARE SIGDOC - UTILIZACIÓN DEL SERVER VPS O NUBE DONDE SE ENCUENTRA INSTALADO EL SIGDOC, EN EL HOSPITAL DEPARTAMENTAL SAN ANTONIO E.S.E. DE ROLDANILLO VALLE</t>
  </si>
  <si>
    <t>CDP_160 16/02/2024</t>
  </si>
  <si>
    <t>https://www.secop.gov.co/CO1BusinessLine/Tendering/ProcedureEdit/View?ProfileName=CCE-11-Procedimiento_Publicidad&amp;PPI=CO1.PPI.30031440&amp;DocUniqueName=Consulta&amp;DocTypeName=NextWay.Entities.Marketplace.Tendering.ProcedureRequest&amp;ProfileVersion=12&amp;DocUniqueIdentifier=CO1.REQ.5802698&amp;prevCtxUrl=https%3a%2f%2fwww.secop.gov.co%2fCO1BusinessLine%2fTendering%2fBuyerWorkArea%2fIndex%3fDocUniqueIdentifier%3dCO1.BDOS.5685864&amp;prevCtxLbl=&amp;Messages=Publicado%20|Success</t>
  </si>
  <si>
    <t>SI, 20/02/2024</t>
  </si>
  <si>
    <t>DMP TECHNOLOGY S.A.S</t>
  </si>
  <si>
    <t>900343438-9</t>
  </si>
  <si>
    <t>COM_182 20/02/2024</t>
  </si>
  <si>
    <t>OSUM-003-2024</t>
  </si>
  <si>
    <t>CDP_14 02/01/2024</t>
  </si>
  <si>
    <t>SUMINISTRO E INSTALACIÓN DE PUERTAS, VENTANAS Y BISAGRAS PARA ADECUACIONES LOCATIVAS REQUERIDAS EN EL HOSPITAL DEPARTAMENTAL SAN ANTONIO E.S.E.</t>
  </si>
  <si>
    <t>OCOM-001-2024</t>
  </si>
  <si>
    <t>COMPRA DE AGUJAS SEMI-AUTOMÁTICAS PARA BIOPSIA REQUERIDAS EN EL HOSPITAL DEPARTAMENTAL SAN ANTONIO E.S.E. DE ROLDANILLO VALLE</t>
  </si>
  <si>
    <t>CDP_162 16/02/2024</t>
  </si>
  <si>
    <t>HEALTH RADIOLOGY S.A.S.</t>
  </si>
  <si>
    <t>901504496-1</t>
  </si>
  <si>
    <t>https://www.secop.gov.co/CO1BusinessLine/Tendering/ProcedureEdit/View?DocUniqueIdentifier=CO1.REQ.5839073&amp;PrevCtxLbl=Work+Area&amp;PrevCtxUrl=https%3a%2f%2fwww.secop.gov.co%2fCO1BusinessLine%2fTendering%2fBuyerWorkArea%2fIndex%3fDocUniqueIdentifier%3dCO1.BDOS.5722378&amp;Messages=Modificaci%C3%B3n%20aplicada%20%20|Success</t>
  </si>
  <si>
    <t>SI, 28/02/2024</t>
  </si>
  <si>
    <t>CNSB-009-2024</t>
  </si>
  <si>
    <t>CDP_176 27/02/2024</t>
  </si>
  <si>
    <t>COMPRA VENTA DE EQUIPOS DE COMPUTO, LICENCIAS Y EQUIPOS DE OFICINA REQUERIDOS POR EL HOSPITAL DEPARTAMENTAL SAN ANTONIO E.S.E. DE ROLDANILLO VALLE</t>
  </si>
  <si>
    <t>OCOM-002-2024</t>
  </si>
  <si>
    <t>COMPRA E INSTALACIÓN DE AIRES ACONDICIONADOS REQUERIDOS EN EL HOSPITAL DEPARTAMENTAL SAN ANTONIO E.S.E. DE ROLDANILLO VALLE</t>
  </si>
  <si>
    <t>CDP_177 27/02/2024</t>
  </si>
  <si>
    <t>https://www.secop.gov.co/CO1BusinessLine/Tendering/ProcedureEdit/View?DocUniqueIdentifier=CO1.REQ.5839767&amp;PrevCtxLbl=Work+Area&amp;PrevCtxUrl=https%3a%2f%2fwww.secop.gov.co%2fCO1BusinessLine%2fTendering%2fBuyerWorkArea%2fIndex%3fDocUniqueIdentifier%3dCO1.BDOS.5723270&amp;Messages=Modificaci%C3%B3n%20aplicada%20%20|Success</t>
  </si>
  <si>
    <t>SI, 29/02/2024</t>
  </si>
  <si>
    <t>OSER-003-2024</t>
  </si>
  <si>
    <t>CDP_178 27/02/2024</t>
  </si>
  <si>
    <t>https://www.secop.gov.co/CO1BusinessLine/Tendering/ProcedureEdit/View?ProfileName=CCE-11-Procedimiento_Publicidad&amp;PPI=CO1.PPI.30320209&amp;DocUniqueName=Consulta&amp;DocTypeName=NextWay.Entities.Marketplace.Tendering.ProcedureRequest&amp;ProfileVersion=12&amp;DocUniqueIdentifier=CO1.REQ.5885488&amp;prevCtxUrl=https%3a%2f%2fwww.secop.gov.co%2fCO1BusinessLine%2fTendering%2fBuyerWorkArea%2fIndex%3fDocUniqueIdentifier%3dCO1.BDOS.5768579&amp;prevCtxLbl=&amp;Messages=Publicado%20|Success</t>
  </si>
  <si>
    <t>SI, 04/03/2024</t>
  </si>
  <si>
    <t>COM_196 29/02/2024</t>
  </si>
  <si>
    <t>SI, 05/03/2024</t>
  </si>
  <si>
    <t>https://www.secop.gov.co/CO1BusinessLine/Tendering/ProcedureEdit/View?docUniqueIdentifier=CO1.REQ.5861389&amp;prevCtxLbl=Proceso&amp;prevCtxUrl=https%3a%2f%2fwww.secop.gov.co%3a443%2fCO1BusinessLine%2fTendering%2fBuyerWorkArea%2fIndex%3fDocUniqueIdentifier%3dCO1.BDOS.5745017</t>
  </si>
  <si>
    <t>https://www.secop.gov.co/CO1BusinessLine/Tendering/ProcedureEdit/View?docUniqueIdentifier=CO1.REQ.5864729&amp;prevCtxLbl=Proceso&amp;prevCtxUrl=https%3a%2f%2fwww.secop.gov.co%3a443%2fCO1BusinessLine%2fTendering%2fBuyerWorkArea%2fIndex%3fDocUniqueIdentifier%3dCO1.BDOS.5748049</t>
  </si>
  <si>
    <t>COM_192 28/02/2024</t>
  </si>
  <si>
    <t>SI, 06/03/2024</t>
  </si>
  <si>
    <t>MICRONET S.A.S.</t>
  </si>
  <si>
    <t>815001055-6</t>
  </si>
  <si>
    <t>COM_201 05/03/2024</t>
  </si>
  <si>
    <t>COM_200 01/03/2024</t>
  </si>
  <si>
    <t>COM_203 05/03/2024</t>
  </si>
  <si>
    <t>CNSB-010-2024</t>
  </si>
  <si>
    <t>SUMINISTRO DE REPUESTOS Y ACCESORIOS DE EQUIPOS BIOMÉDICOS REQUERIDOS EN EL HOSPITAL DEPARTAMENTAL SAN ANTONIO E.S.E. DE ROLDANILLO VALLE</t>
  </si>
  <si>
    <t>CDP_179 29/02/2024</t>
  </si>
  <si>
    <t>OSER-004-2024</t>
  </si>
  <si>
    <t>CDP_182 29/02/2024</t>
  </si>
  <si>
    <t>https://www.secop.gov.co/CO1BusinessLine/Tendering/ProcedureEdit/View?ProfileName=CCE-11-Procedimiento_Publicidad&amp;PPI=CO1.PPI.30592199&amp;DocUniqueName=Consulta&amp;DocTypeName=NextWay.Entities.Marketplace.Tendering.ProcedureRequest&amp;ProfileVersion=12&amp;DocUniqueIdentifier=CO1.REQ.5958136&amp;prevCtxUrl=https%3a%2f%2fwww.secop.gov.co%2fCO1BusinessLine%2fTendering%2fBuyerWorkArea%2fIndex%3fDocUniqueIdentifier%3dCO1.BDOS.5840701&amp;prevCtxLbl=&amp;Messages=Publicado%20|Success</t>
  </si>
  <si>
    <t>SI, 15/03/2024</t>
  </si>
  <si>
    <t>https://www.secop.gov.co/CO1BusinessLine/Tendering/ProcedureEdit/View?DocUniqueIdentifier=CO1.REQ.5941848&amp;PrevCtxLbl=Work+Area&amp;PrevCtxUrl=https%3a%2f%2fwww.secop.gov.co%2fCO1BusinessLine%2fTendering%2fBuyerWorkArea%2fIndex%3fDocUniqueIdentifier%3dCO1.BDOS.5824727&amp;Messages=Modificaci%C3%B3n%20aplicada%20%20|Success</t>
  </si>
  <si>
    <t>SI, 18/03/2024</t>
  </si>
  <si>
    <t>CDP_197</t>
  </si>
  <si>
    <t>CDP_198</t>
  </si>
  <si>
    <t>CDP_196</t>
  </si>
  <si>
    <t>COM_243 18/03/2024</t>
  </si>
  <si>
    <t>COM_242 15/03/2024</t>
  </si>
  <si>
    <t>CDP_216</t>
  </si>
  <si>
    <t>CDP_215</t>
  </si>
  <si>
    <t>CDP_217</t>
  </si>
  <si>
    <t>OSER-005-2024</t>
  </si>
  <si>
    <t>CDP_183 29/02/2024</t>
  </si>
  <si>
    <t>https://www.secop.gov.co/CO1BusinessLine/Tendering/ProcedureEdit/View?ProfileName=CCE-11-Procedimiento_Publicidad&amp;PPI=CO1.PPI.30664491&amp;DocUniqueName=Consulta&amp;DocTypeName=NextWay.Entities.Marketplace.Tendering.ProcedureRequest&amp;ProfileVersion=12&amp;DocUniqueIdentifier=CO1.REQ.5976568&amp;prevCtxUrl=https%3a%2f%2fwww.secop.gov.co%2fCO1BusinessLine%2fTendering%2fBuyerWorkArea%2fIndex%3fDocUniqueIdentifier%3dCO1.BDOS.5858369&amp;prevCtxLbl=&amp;Messages=Publicado%20|Success</t>
  </si>
  <si>
    <t>SI, 19/03/2024</t>
  </si>
  <si>
    <t>COM_252</t>
  </si>
  <si>
    <t>COM_249 19/03/2024</t>
  </si>
  <si>
    <t>COM_251</t>
  </si>
  <si>
    <t>COM_250</t>
  </si>
  <si>
    <t>COM_246</t>
  </si>
  <si>
    <t>COM_247</t>
  </si>
  <si>
    <t>COM_248</t>
  </si>
  <si>
    <t>CDP_209</t>
  </si>
  <si>
    <t>COM_245</t>
  </si>
  <si>
    <t>OSER-006-2024</t>
  </si>
  <si>
    <t>SUSCRIPCIÓN Y SOPORTE TÉCNICO DEL SOFTWARE KDOCS - CARTERA DOCUMENTAL EN SALUD EN EL HOSPITAL DEPARTAMENTAL SAN ANTONIO E.S.E. DE ROLDANILLO VALLE</t>
  </si>
  <si>
    <t>CDP_231 31/03/2024</t>
  </si>
  <si>
    <t>H&amp;S INTEGRADORES DE TECNOLOGÍA LTDA</t>
  </si>
  <si>
    <t>8160077149-0</t>
  </si>
  <si>
    <t>https://www.secop.gov.co/CO1BusinessLine/Tendering/ProcedureEdit/View?ProfileName=CCE-11-Procedimiento_Publicidad&amp;PPI=CO1.PPI.30870274&amp;DocUniqueName=Consulta&amp;DocTypeName=NextWay.Entities.Marketplace.Tendering.ProcedureRequest&amp;ProfileVersion=12&amp;DocUniqueIdentifier=CO1.REQ.6029182&amp;prevCtxUrl=https%3a%2f%2fwww.secop.gov.co%2fCO1BusinessLine%2fTendering%2fBuyerWorkArea%2fIndex%3fDocUniqueIdentifier%3dCO1.BDOS.5911049&amp;prevCtxLbl=&amp;Messages=Publicado%20|Success</t>
  </si>
  <si>
    <t>SI, 02/04/2024</t>
  </si>
  <si>
    <t>SI, 03/04/2024</t>
  </si>
  <si>
    <t>CDP_243</t>
  </si>
  <si>
    <t>CDP_244</t>
  </si>
  <si>
    <t>COM_274</t>
  </si>
  <si>
    <t>ARREND-003-2024</t>
  </si>
  <si>
    <t>CDP_255 01/04/2024</t>
  </si>
  <si>
    <t>https://www.secop.gov.co/CO1BusinessLine/Tendering/ProcedureEdit/View?ProfileName=CCE-11-Procedimiento_Publicidad&amp;PPI=CO1.PPI.30929190&amp;DocUniqueName=Consulta&amp;DocTypeName=NextWay.Entities.Marketplace.Tendering.ProcedureRequest&amp;ProfileVersion=12&amp;DocUniqueIdentifier=CO1.REQ.6041885&amp;prevCtxUrl=https%3a%2f%2fwww.secop.gov.co%2fCO1BusinessLine%2fTendering%2fBuyerWorkArea%2fIndex%3fDocUniqueIdentifier%3dCO1.BDOS.5923672&amp;prevCtxLbl=&amp;Messages=Publicado%20|Success</t>
  </si>
  <si>
    <t>SI, 04/04/2024</t>
  </si>
  <si>
    <t>COM_276 02/04/2024</t>
  </si>
  <si>
    <t>CDP_246 26/03/2024</t>
  </si>
  <si>
    <t>42152400                              42152500</t>
  </si>
  <si>
    <t>OCOM-003-2024</t>
  </si>
  <si>
    <t>OSUM-004-2024</t>
  </si>
  <si>
    <t>CDP_247 27/03/2024</t>
  </si>
  <si>
    <t>CNPS-019-2024</t>
  </si>
  <si>
    <t>CONTRATAR UN OPERADOR LOGÍSTICO QUE REALICE LA ORGANIZACIÓN Y EJECUCIÓN DE LAS ACTIVIDADES PROPUESTAS EN EL PLAN INSTITUCIONAL DE BIENESTAR SOCIAL, ESTÍMULOS E INCENTIVOS DEL HOSPITAL DEPARTAMENTAL SAN ANTONIO DE ROLDANILLO VALLE E.S.E. ASÍ COMO LAS DEMÁS ACTIVIDADES REALIZADAS POR GERENCIA DE CARÁCTER SOCIAL EN EL MARCO DE CUMPLIMIENTO DE LAS METAS DEL PLAN DE DESARROLLO INSTITUCIONAL</t>
  </si>
  <si>
    <t>CDP_268    05/04/2024</t>
  </si>
  <si>
    <t>CDP_257</t>
  </si>
  <si>
    <t>CDP_258</t>
  </si>
  <si>
    <t>CDP_266</t>
  </si>
  <si>
    <t>COM_282 04/04/2024</t>
  </si>
  <si>
    <t>COM_283 11/04/2024</t>
  </si>
  <si>
    <t>https://www.secop.gov.co/CO1BusinessLine/Tendering/ProcedureEdit/View?DocUniqueIdentifier=CO1.REQ.6056834&amp;PrevCtxLbl=Work+Area&amp;PrevCtxUrl=https%3a%2f%2fwww.secop.gov.co%2fCO1BusinessLine%2fTendering%2fBuyerWorkArea%2fIndex%3fDocUniqueIdentifier%3dCO1.BDOS.5938502&amp;Messages=Modificaci%C3%B3n%20aplicada%20%20|Success</t>
  </si>
  <si>
    <t>SI, 11/04/2024</t>
  </si>
  <si>
    <t xml:space="preserve">COM_285 </t>
  </si>
  <si>
    <t>COM_286</t>
  </si>
  <si>
    <t>COM_287</t>
  </si>
  <si>
    <t>COM_288</t>
  </si>
  <si>
    <t>CNPS-020-2024</t>
  </si>
  <si>
    <t>CDP_245 26/03/2024</t>
  </si>
  <si>
    <t>https://www.secop.gov.co/CO1BusinessLine/Tendering/ProcedureEdit/View?ProfileName=CCE-11-Procedimiento_Publicidad&amp;PPI=CO1.PPI.31113736&amp;DocUniqueName=Consulta&amp;DocTypeName=NextWay.Entities.Marketplace.Tendering.ProcedureRequest&amp;ProfileVersion=12&amp;DocUniqueIdentifier=CO1.REQ.6085388&amp;prevCtxUrl=https%3a%2f%2fwww.secop.gov.co%2fCO1BusinessLine%2fTendering%2fBuyerWorkArea%2fIndex%3fDocUniqueIdentifier%3dCO1.BDOS.5966648&amp;prevCtxLbl=&amp;Messages=Publicado%20|Success</t>
  </si>
  <si>
    <t>SI, 12/04/2024</t>
  </si>
  <si>
    <t>SI, 15/04/2024</t>
  </si>
  <si>
    <t>https://www.secop.gov.co/CO1BusinessLine/Tendering/ProcedureEdit/View?DocUniqueIdentifier=CO1.REQ.6076084&amp;PrevCtxLbl=Work+Area&amp;PrevCtxUrl=https%3a%2f%2fwww.secop.gov.co%2fCO1BusinessLine%2fTendering%2fBuyerWorkArea%2fIndex%3fDocUniqueIdentifier%3dCO1.BDOS.5957373&amp;Messages=Modificaci%C3%B3n%20aplicada%20%20|Success</t>
  </si>
  <si>
    <t>SI, 16/04/2024</t>
  </si>
  <si>
    <t>https://www.secop.gov.co/CO1BusinessLine/Tendering/ProcedureEdit/View?DocUniqueIdentifier=CO1.REQ.6078564&amp;PrevCtxLbl=Work+Area&amp;PrevCtxUrl=https%3a%2f%2fwww.secop.gov.co%2fCO1BusinessLine%2fTendering%2fBuyerWorkArea%2fIndex%3fDocUniqueIdentifier%3dCO1.BDOS.5959909&amp;Messages=Modificaci%C3%B3n%20aplicada%20%20|Success</t>
  </si>
  <si>
    <t>CNSB-011-2024</t>
  </si>
  <si>
    <t>CDP_264 05/04/2024</t>
  </si>
  <si>
    <t>COM_299 15/04/2024</t>
  </si>
  <si>
    <t>COM_300 16/04/2024</t>
  </si>
  <si>
    <t>COM_314 12/04/2024</t>
  </si>
  <si>
    <t>CDP_281</t>
  </si>
  <si>
    <t>COM_316</t>
  </si>
  <si>
    <t>https://www.secop.gov.co/CO1BusinessLine/Tendering/ProcedureEdit/View?DocUniqueIdentifier=CO1.REQ.6097926&amp;PrevCtxLbl=Work+Area&amp;PrevCtxUrl=https%3a%2f%2fwww.secop.gov.co%2fCO1BusinessLine%2fTendering%2fBuyerWorkArea%2fIndex%3fDocUniqueIdentifier%3dCO1.BDOS.5978831&amp;Messages=Modificaci%C3%B3n%20aplicada%20%20|Success</t>
  </si>
  <si>
    <t>SI, 19/04/2024</t>
  </si>
  <si>
    <t>COM_324 19/04/2024</t>
  </si>
  <si>
    <t>CNPS-021-2024</t>
  </si>
  <si>
    <t>FUNDACION GRUPO DE RESISTENCIA ANTIBIOTICA DE MANIZALES</t>
  </si>
  <si>
    <t>PRESTACION DE SERVICIOS PROFESIONALES EN CAPACITACION EN ENFERMEDADES INFECCIOSAS CON ENFASIS EN RESISTENCIA ANTIMICROBIANA EN EL HOSPITAL DEPARTAMENTAL SAN ANTONIO ESE DE ROLDANILLO VALLE</t>
  </si>
  <si>
    <t>901326522-1</t>
  </si>
  <si>
    <t>CDP_256 01/04/2024</t>
  </si>
  <si>
    <t>https://www.secop.gov.co/CO1BusinessLine/Tendering/ProcedureEdit/View?ProfileName=CCE-11-Procedimiento_Publicidad&amp;PPI=CO1.PPI.31269708&amp;DocUniqueName=Consulta&amp;DocTypeName=NextWay.Entities.Marketplace.Tendering.ProcedureRequest&amp;ProfileVersion=12&amp;DocUniqueIdentifier=CO1.REQ.6118942&amp;prevCtxUrl=https%3a%2f%2fwww.secop.gov.co%2fCO1BusinessLine%2fTendering%2fBuyerWorkArea%2fIndex%3fDocUniqueIdentifier%3dCO1.BDOS.5999382&amp;prevCtxLbl=&amp;Messages=Publicado%20|Success</t>
  </si>
  <si>
    <t>OSER-007-2024</t>
  </si>
  <si>
    <t>SERVICIO DE ACCESO A LA PLATAFORMA INSPEKTOR, PARA LA CONSULTA, VERIFICACIÓN Y ANÁLISIS DE TERCEROS QUE TIENEN ALGUNA RELACIÓN CONTRACTUAL, LABORAL, COMERCIAL O ASIMILADA CON EL HOSPITAL DEPARTAMENTAL SAN ANTONIO DE ROLDANILLO E.S.E EN LISTAS RESTRICTIVAS (SARLAFT), NEGATIVAS, VINCULANTES, INFORMATIVAS Y DE PERSONAS EXPUESTAS POLÍTICAMENTE</t>
  </si>
  <si>
    <t>DATALAFT S.A.S.</t>
  </si>
  <si>
    <t>901006430-1</t>
  </si>
  <si>
    <t>CDP_283 15/04/2024</t>
  </si>
  <si>
    <t>https://www.secop.gov.co/CO1BusinessLine/Tendering/ProcedureEdit/View?ProfileName=CCE-11-Procedimiento_Publicidad&amp;PPI=CO1.PPI.31329523&amp;DocUniqueName=Consulta&amp;DocTypeName=NextWay.Entities.Marketplace.Tendering.ProcedureRequest&amp;ProfileVersion=12&amp;DocUniqueIdentifier=CO1.REQ.6130996&amp;prevCtxUrl=https%3a%2f%2fwww.secop.gov.co%2fCO1BusinessLine%2fTendering%2fBuyerWorkArea%2fIndex%3fDocUniqueIdentifier%3dCO1.BDOS.6011784&amp;prevCtxLbl=&amp;Messages=Publicado%20|Success</t>
  </si>
  <si>
    <t>SI, 23/04/2024</t>
  </si>
  <si>
    <t>CDP_298</t>
  </si>
  <si>
    <t>CDP_297</t>
  </si>
  <si>
    <t>OSER-008-2024</t>
  </si>
  <si>
    <t>PRESTACIÓN DE SERVICIOS PROFESIONALES ESPECIALIZADOS EN LA FORMULACIÓN Y CONSTRUCCIÓN DEL PLAN DE DESARROLLO INSTITUCIONAL Y PLAN DE GESTIÓN DEL HOSPITAL DEPARTAMENTAL SAN ANTONIO DE ROLDANILLO E.S.E. PARA EL PERIODO 2024-2028</t>
  </si>
  <si>
    <t>INGENIA R&amp;M SAS</t>
  </si>
  <si>
    <t>901793607-0</t>
  </si>
  <si>
    <t>CDP_292 15/04/2024</t>
  </si>
  <si>
    <t>https://www.secop.gov.co/CO1BusinessLine/Tendering/ProcedureEdit/View?ProfileName=CCE-11-Procedimiento_Publicidad&amp;PPI=CO1.PPI.31396469&amp;DocUniqueName=Consulta&amp;DocTypeName=NextWay.Entities.Marketplace.Tendering.ProcedureRequest&amp;ProfileVersion=12&amp;DocUniqueIdentifier=CO1.REQ.6146633&amp;prevCtxUrl=https%3a%2f%2fwww.secop.gov.co%2fCO1BusinessLine%2fTendering%2fBuyerWorkArea%2fIndex%3fDocUniqueIdentifier%3dCO1.BDOS.6026773&amp;prevCtxLbl=&amp;Messages=Publicado%20|Success</t>
  </si>
  <si>
    <t>SI, 25/04/2024</t>
  </si>
  <si>
    <t>COM_334 22/04/2024</t>
  </si>
  <si>
    <t>COM_333 19/04/2024</t>
  </si>
  <si>
    <t>12/03/2024               29/04/2024</t>
  </si>
  <si>
    <t>CNPS-022-2024</t>
  </si>
  <si>
    <t>CNPS-023-2024</t>
  </si>
  <si>
    <t>CNPS-024-2024</t>
  </si>
  <si>
    <t>CDP_248 01/04/2024</t>
  </si>
  <si>
    <t>CDP_267 05/04/2024</t>
  </si>
  <si>
    <t>CDP_252 01/04/2024</t>
  </si>
  <si>
    <t>https://www.secop.gov.co/CO1BusinessLine/Tendering/ProcedureEdit/View?ProfileName=CCE-11-Procedimiento_Publicidad&amp;PPI=CO1.PPI.31530170&amp;DocUniqueName=Consulta&amp;DocTypeName=NextWay.Entities.Marketplace.Tendering.ProcedureRequest&amp;ProfileVersion=12&amp;DocUniqueIdentifier=CO1.REQ.6176891&amp;prevCtxUrl=https%3a%2f%2fwww.secop.gov.co%2fCO1BusinessLine%2fTendering%2fBuyerWorkArea%2fIndex%3fDocUniqueIdentifier%3dCO1.BDOS.6056833&amp;prevCtxLbl=&amp;Messages=Publicado%20|Success</t>
  </si>
  <si>
    <t>SI, 02/05/2024</t>
  </si>
  <si>
    <t>https://www.secop.gov.co/CO1BusinessLine/Tendering/ProcedureEdit/View?ProfileName=CCE-11-Procedimiento_Publicidad&amp;PPI=CO1.PPI.31530758&amp;DocUniqueName=Consulta&amp;DocTypeName=NextWay.Entities.Marketplace.Tendering.ProcedureRequest&amp;ProfileVersion=12&amp;DocUniqueIdentifier=CO1.REQ.6177244&amp;prevCtxUrl=https%3a%2f%2fwww.secop.gov.co%2fCO1BusinessLine%2fTendering%2fBuyerWorkArea%2fIndex%3fDocUniqueIdentifier%3dCO1.BDOS.6056860&amp;prevCtxLbl=&amp;Messages=Publicado%20|Success</t>
  </si>
  <si>
    <t>https://www.secop.gov.co/CO1BusinessLine/Tendering/ProcedureEdit/View?docUniqueIdentifier=CO1.REQ.6177645&amp;prevCtxLbl=Proceso&amp;prevCtxUrl=https%3a%2f%2fwww.secop.gov.co%3a443%2fCO1BusinessLine%2fTendering%2fBuyerWorkArea%2fIndex%3fDocUniqueIdentifier%3dCO1.BDOS.6057253</t>
  </si>
  <si>
    <t>ARREND-004-2024</t>
  </si>
  <si>
    <t>CDP_250 01/04/2024</t>
  </si>
  <si>
    <t>https://www.secop.gov.co/CO1BusinessLine/Tendering/ProcedureEdit/View?ProfileName=CCE-11-Procedimiento_Publicidad&amp;PPI=CO1.PPI.31535788&amp;DocUniqueName=Consulta&amp;DocTypeName=NextWay.Entities.Marketplace.Tendering.ProcedureRequest&amp;ProfileVersion=12&amp;DocUniqueIdentifier=CO1.REQ.6178374&amp;prevCtxUrl=https%3a%2f%2fwww.secop.gov.co%2fCO1BusinessLine%2fTendering%2fBuyerWorkArea%2fIndex%3fDocUniqueIdentifier%3dCO1.BDOS.6058233&amp;prevCtxLbl=&amp;Messages=Publicado%20|Success</t>
  </si>
  <si>
    <t>SI, 03/05/2024</t>
  </si>
  <si>
    <t>COM_336</t>
  </si>
  <si>
    <t>COM_337</t>
  </si>
  <si>
    <t>CNPS-025-2024</t>
  </si>
  <si>
    <t>CDP_254 01/04/2024</t>
  </si>
  <si>
    <t>https://www.secop.gov.co/CO1BusinessLine/Tendering/ProcedureEdit/View?ProfileName=CCE-11-Procedimiento_Publicidad&amp;PPI=CO1.PPI.31558351&amp;DocUniqueName=Consulta&amp;DocTypeName=NextWay.Entities.Marketplace.Tendering.ProcedureRequest&amp;ProfileVersion=12&amp;DocUniqueIdentifier=CO1.REQ.6184026&amp;prevCtxUrl=https%3a%2f%2fwww.secop.gov.co%2fCO1BusinessLine%2fTendering%2fBuyerWorkArea%2fIndex%3fDocUniqueIdentifier%3dCO1.BDOS.6063464&amp;prevCtxLbl=&amp;Messages=Publicado%20|Success</t>
  </si>
  <si>
    <t>CDP_302 19/04/2024</t>
  </si>
  <si>
    <t>PRESTACIÓN DE SERVICIOS DE FORTALECIMIENTO Y ACOMPAÑAMIENTO REQUERIDO EN EL PROCESO DE SALUD PÚBLICA, QUE CORRESPONDE A LA EJECUCIÓN DEL CONTRATO N° 1.220.17-17-4284 DE 2024, SUSCRITO CON LA SECRETARIA DE SALUD DEPARTAMENTAL DEL VALLE DEL CAUCA, DESCRITAS EN EL ANEXO TÉCNICO</t>
  </si>
  <si>
    <t>CDP_251 01/04/2024</t>
  </si>
  <si>
    <t>COM_346 01/05/2024</t>
  </si>
  <si>
    <t>COM_343 01/05/2024</t>
  </si>
  <si>
    <t>COM_347 02/05/2024</t>
  </si>
  <si>
    <t>COM_344 01/05/2024</t>
  </si>
  <si>
    <t>COM_345 01/05/2024</t>
  </si>
  <si>
    <t>COM_342 24/04/2024</t>
  </si>
  <si>
    <t>SI, 07/05/2024</t>
  </si>
  <si>
    <t>CNSB-012-2024</t>
  </si>
  <si>
    <t>CDP_253 01/04/2024</t>
  </si>
  <si>
    <t>CNSB-013-2024</t>
  </si>
  <si>
    <t>CDP_307 26/04/2024</t>
  </si>
  <si>
    <t>CNPS-026-2024</t>
  </si>
  <si>
    <t>CDP_294 19/04/2024</t>
  </si>
  <si>
    <t>CNPS-027-2024</t>
  </si>
  <si>
    <t>https://www.secop.gov.co/CO1BusinessLine/Tendering/ProcedureEdit/View?ProfileName=CCE-11-Procedimiento_Publicidad&amp;PPI=CO1.PPI.31666101&amp;DocUniqueName=Consulta&amp;DocTypeName=NextWay.Entities.Marketplace.Tendering.ProcedureRequest&amp;ProfileVersion=12&amp;DocUniqueIdentifier=CO1.REQ.6209737&amp;prevCtxUrl=https%3a%2f%2fwww.secop.gov.co%2fCO1BusinessLine%2fTendering%2fBuyerWorkArea%2fIndex%3fDocUniqueIdentifier%3dCO1.BDOS.6089069&amp;prevCtxLbl=&amp;Messages=Publicado%20|Success</t>
  </si>
  <si>
    <t>SI, 08/05/2024</t>
  </si>
  <si>
    <t>CDP_280 15/04/2024</t>
  </si>
  <si>
    <t>https://www.secop.gov.co/CO1BusinessLine/Tendering/ProcedureEdit/View?ProfileName=CCE-11-Procedimiento_Publicidad&amp;PPI=CO1.PPI.31666929&amp;DocUniqueName=Consulta&amp;DocTypeName=NextWay.Entities.Marketplace.Tendering.ProcedureRequest&amp;ProfileVersion=12&amp;DocUniqueIdentifier=CO1.REQ.6210202&amp;prevCtxUrl=https%3a%2f%2fwww.secop.gov.co%2fCO1BusinessLine%2fTendering%2fBuyerWorkArea%2fIndex%3fDocUniqueIdentifier%3dCO1.BDOS.6089438&amp;prevCtxLbl=&amp;Messages=Publicado%20|Success</t>
  </si>
  <si>
    <t>https://www.secop.gov.co/CO1BusinessLine/Tendering/ProcedureEdit/View?docUniqueIdentifier=CO1.REQ.6193871&amp;prevCtxLbl=Proceso&amp;prevCtxUrl=https%3a%2f%2fwww.secop.gov.co%3a443%2fCO1BusinessLine%2fTendering%2fBuyerWorkArea%2fIndex%3fDocUniqueIdentifier%3dCO1.BDOS.6073872</t>
  </si>
  <si>
    <t>SI, 10/05/2024</t>
  </si>
  <si>
    <t>https://www.secop.gov.co/CO1BusinessLine/Tendering/ProcedureEdit/View?docUniqueIdentifier=CO1.REQ.6201068&amp;prevCtxLbl=Proceso&amp;prevCtxUrl=https%3a%2f%2fwww.secop.gov.co%3a443%2fCO1BusinessLine%2fTendering%2fBuyerWorkArea%2fIndex%3fDocUniqueIdentifier%3dCO1.BDOS.6080561</t>
  </si>
  <si>
    <t>SI, 09/05/2024</t>
  </si>
  <si>
    <t>https://www.secop.gov.co/CO1BusinessLine/Tendering/ProcedureEdit/View?docUniqueIdentifier=CO1.REQ.6202239&amp;prevCtxLbl=Proceso&amp;prevCtxUrl=https%3a%2f%2fwww.secop.gov.co%3a443%2fCO1BusinessLine%2fTendering%2fBuyerWorkArea%2fIndex%3fDocUniqueIdentifier%3dCO1.BDOS.6081845</t>
  </si>
  <si>
    <t>CNPS-028-2024</t>
  </si>
  <si>
    <t>https://www.secop.gov.co/CO1BusinessLine/Tendering/ProcedureEdit/View?docUniqueIdentifier=CO1.REQ.6223594&amp;prevCtxLbl=Proceso&amp;prevCtxUrl=https%3a%2f%2fwww.secop.gov.co%3a443%2fCO1BusinessLine%2fTendering%2fBuyerWorkArea%2fIndex%3fDocUniqueIdentifier%3dCO1.BDOS.6102277</t>
  </si>
  <si>
    <t>CDP_278 15/04/2024</t>
  </si>
  <si>
    <t xml:space="preserve">CNSB-014-2024 CPMEC-003 2024                 </t>
  </si>
  <si>
    <t>CNPS-032-2024</t>
  </si>
  <si>
    <t>85111500 85111600 85111700</t>
  </si>
  <si>
    <t>PRESTACIÓN DE SERVICIOS LOGÍSTICOS EN LA EJECUCIÓN DE LAS ACTIVIDADES DEL PLAN DE INTERVENCIONES COLECTIVAS DEL MUNICIPIO DE ROLDANILLO VALLE PARA LA VIGENCIA 2024, CONTRATADAS CON EL HOSPITAL DEPARTAMENTAL SAN ANTONIO E.S.E. DE ROLDANILLO VALLE</t>
  </si>
  <si>
    <t>CDP_317 09/05/2024</t>
  </si>
  <si>
    <t>CNPS-029-2024</t>
  </si>
  <si>
    <t>CDP_304 26/04/2024</t>
  </si>
  <si>
    <t>https://www.secop.gov.co/CO1BusinessLine/Tendering/ProcedureEdit/View?ProfileName=CCE-11-Procedimiento_Publicidad&amp;PPI=CO1.PPI.31777659&amp;DocUniqueName=Consulta&amp;DocTypeName=NextWay.Entities.Marketplace.Tendering.ProcedureRequest&amp;ProfileVersion=12&amp;DocUniqueIdentifier=CO1.REQ.6235893&amp;prevCtxUrl=https%3a%2f%2fwww.secop.gov.co%2fCO1BusinessLine%2fTendering%2fBuyerWorkArea%2fIndex%3fDocUniqueIdentifier%3dCO1.BDOS.6115015&amp;prevCtxLbl=&amp;Messages=Publicado%20|Success</t>
  </si>
  <si>
    <t>SI, 14/05/2024</t>
  </si>
  <si>
    <t>COM_354 08/05/2024</t>
  </si>
  <si>
    <t>COM_357 09/05/2024</t>
  </si>
  <si>
    <t>COM_358 10/05/2024</t>
  </si>
  <si>
    <t>COM_356 09/05/2024</t>
  </si>
  <si>
    <t>COM_355 09/05/2024</t>
  </si>
  <si>
    <t>COM_353 08/05/2024</t>
  </si>
  <si>
    <t>CDP_322 09/05/2024</t>
  </si>
  <si>
    <t>CNPS-030-2024</t>
  </si>
  <si>
    <t>CDP_323 09/05/2024</t>
  </si>
  <si>
    <t>https://www.secop.gov.co/CO1BusinessLine/Tendering/ProcedureEdit/View?ProfileName=CCE-11-Procedimiento_Publicidad&amp;PPI=CO1.PPI.31807804&amp;DocUniqueName=Consulta&amp;DocTypeName=NextWay.Entities.Marketplace.Tendering.ProcedureRequest&amp;ProfileVersion=12&amp;DocUniqueIdentifier=CO1.REQ.6243210&amp;prevCtxUrl=https%3a%2f%2fwww.secop.gov.co%2fCO1BusinessLine%2fTendering%2fBuyerWorkArea%2fIndex%3fDocUniqueIdentifier%3dCO1.BDOS.6121297&amp;prevCtxLbl=&amp;Messages=Publicado%20|Success</t>
  </si>
  <si>
    <t>SI, 15/05/2024</t>
  </si>
  <si>
    <t>COM_374 14/05/2024</t>
  </si>
  <si>
    <t>COM_375 15/05/2024</t>
  </si>
  <si>
    <t>CNPS-031-2024</t>
  </si>
  <si>
    <t>CDP_324 09/05/2024</t>
  </si>
  <si>
    <t>https://www.secop.gov.co/CO1BusinessLine/Tendering/ProcedureEdit/View?ProfileName=CCE-11-Procedimiento_Publicidad&amp;PPI=CO1.PPI.31835826&amp;DocUniqueName=Consulta&amp;DocTypeName=NextWay.Entities.Marketplace.Tendering.ProcedureRequest&amp;ProfileVersion=12&amp;DocUniqueIdentifier=CO1.REQ.6250226&amp;prevCtxUrl=https%3a%2f%2fwww.secop.gov.co%2fCO1BusinessLine%2fTendering%2fBuyerWorkArea%2fIndex%3fDocUniqueIdentifier%3dCO1.BDOS.6128181&amp;prevCtxLbl=&amp;Messages=Publicado%20|Success</t>
  </si>
  <si>
    <t>SI, 16/05/2024</t>
  </si>
  <si>
    <t>COM_377 16/05/2024</t>
  </si>
  <si>
    <t>CNPS-033-2024    CPMAC-001-2024</t>
  </si>
  <si>
    <t>https://www.secop.gov.co/CO1BusinessLine/Tendering/ProcedureEdit/View?DocUniqueIdentifier=CO1.REQ.6233259&amp;PrevCtxLbl=Work+Area&amp;PrevCtxUrl=https%3a%2f%2fwww.secop.gov.co%2fCO1BusinessLine%2fTendering%2fBuyerWorkArea%2fIndex%3fDocUniqueIdentifier%3dCO1.BDOS.6112070&amp;Messages=Modificaci%C3%B3n%20aplicada%20%20|Success</t>
  </si>
  <si>
    <t>SI, 17/05/2024</t>
  </si>
  <si>
    <t>https://www.secop.gov.co/CO1BusinessLine/Tendering/ProcedureEdit/View?DocUniqueIdentifier=CO1.REQ.6193037&amp;PrevCtxLbl=Work+Area&amp;PrevCtxUrl=https%3a%2f%2fwww.secop.gov.co%2fCO1BusinessLine%2fTendering%2fBuyerWorkArea%2fIndex%3fDocUniqueIdentifier%3dCO1.BDOS.6072926&amp;Messages=Modificaci%C3%B3n%20aplicada%20%20|Success</t>
  </si>
  <si>
    <t>OSER-009-2024</t>
  </si>
  <si>
    <t>CDP_279 15/04/2024</t>
  </si>
  <si>
    <t>https://www.secop.gov.co/CO1BusinessLine/Tendering/ProcedureEdit/View?ProfileName=CCE-11-Procedimiento_Publicidad&amp;PPI=CO1.PPI.31851669&amp;DocUniqueName=Consulta&amp;DocTypeName=NextWay.Entities.Marketplace.Tendering.ProcedureRequest&amp;ProfileVersion=12&amp;DocUniqueIdentifier=CO1.REQ.6253432&amp;prevCtxUrl=https%3a%2f%2fwww.secop.gov.co%2fCO1BusinessLine%2fTendering%2fBuyerWorkArea%2fIndex%3fDocUniqueIdentifier%3dCO1.BDOS.6131746&amp;prevCtxLbl=&amp;Messages=Publicado%20|Success</t>
  </si>
  <si>
    <t>COM_379 17/05/2024</t>
  </si>
  <si>
    <t>COM_380 17/05/2024</t>
  </si>
  <si>
    <t>COM_381 17/05/2024</t>
  </si>
  <si>
    <t>OSUM-005-2024</t>
  </si>
  <si>
    <t>CDP_319 09/05/2024</t>
  </si>
  <si>
    <t>OSER-010-2024</t>
  </si>
  <si>
    <t>CDP_293 15/04/2024</t>
  </si>
  <si>
    <t>https://www.secop.gov.co/CO1BusinessLine/Tendering/ProcedureEdit/View?ProfileName=CCE-11-Procedimiento_Publicidad&amp;PPI=CO1.PPI.31906192&amp;DocUniqueName=Consulta&amp;DocTypeName=NextWay.Entities.Marketplace.Tendering.ProcedureRequest&amp;ProfileVersion=12&amp;DocUniqueIdentifier=CO1.REQ.6266171&amp;prevCtxUrl=https%3a%2f%2fwww.secop.gov.co%2fCO1BusinessLine%2fTendering%2fBuyerWorkArea%2fIndex%3fDocUniqueIdentifier%3dCO1.BDOS.6144237&amp;prevCtxLbl=&amp;Messages=Publicado%20|Success</t>
  </si>
  <si>
    <t>SI, 20/05/2024</t>
  </si>
  <si>
    <t>COM_393 20/05/2024</t>
  </si>
  <si>
    <t>CNPS-034-2024</t>
  </si>
  <si>
    <t>CDP_284 15/04/2024</t>
  </si>
  <si>
    <t>212020200801    245020801</t>
  </si>
  <si>
    <t>https://www.secop.gov.co/CO1BusinessLine/Tendering/ProcedureEdit/View?DocUniqueIdentifier=CO1.REQ.6239226&amp;PrevCtxLbl=Work+Area&amp;PrevCtxUrl=https%3a%2f%2fwww.secop.gov.co%2fCO1BusinessLine%2fTendering%2fBuyerWorkArea%2fIndex%3fDocUniqueIdentifier%3dCO1.BDOS.6117819&amp;Messages=Modificaci%C3%B3n%20aplicada%20%20|Success</t>
  </si>
  <si>
    <t>SI, 21/05/2024</t>
  </si>
  <si>
    <t xml:space="preserve">CNSB-015-2024 CPMEC-004 2024                 </t>
  </si>
  <si>
    <t>COM_398 21/05/2024</t>
  </si>
  <si>
    <t>CNSB-016-2024</t>
  </si>
  <si>
    <t>CDP_306 26/04/2024</t>
  </si>
  <si>
    <t>OSER-011-2024</t>
  </si>
  <si>
    <t>PRESTACIÓN DE SERVICIOS PROFESIONALES EN EL MANTENIMIENTO PREVENTIVO DE UPS DEL SISTEMA REGULADO DE LAS ÁREAS DE CIRUGÍA Y PARTOS DEL HOSPITAL DEPARTAMENTAL SAN ANTONIO E.S.E. DE ROLDANILLO VALLE</t>
  </si>
  <si>
    <t>JORGE MARIO RUIZ SANZ</t>
  </si>
  <si>
    <t>10093142-2</t>
  </si>
  <si>
    <t>CDP_333 14/05/2024</t>
  </si>
  <si>
    <t>https://www.secop.gov.co/CO1BusinessLine/Tendering/ProcedureEdit/View?ProfileName=CCE-11-Procedimiento_Publicidad&amp;PPI=CO1.PPI.31989037&amp;DocUniqueName=Consulta&amp;DocTypeName=NextWay.Entities.Marketplace.Tendering.ProcedureRequest&amp;ProfileVersion=12&amp;DocUniqueIdentifier=CO1.REQ.6283595&amp;prevCtxUrl=https%3a%2f%2fwww.secop.gov.co%2fCO1BusinessLine%2fTendering%2fBuyerWorkArea%2fIndex%3fDocUniqueIdentifier%3dCO1.BDOS.6161940&amp;prevCtxLbl=&amp;Messages=Publicado%20|Success</t>
  </si>
  <si>
    <t>SI, 23/05/2024</t>
  </si>
  <si>
    <t>SI, 24/05/2024</t>
  </si>
  <si>
    <t>https://www.secop.gov.co/CO1BusinessLine/Tendering/ProcedureEdit/View?DocUniqueIdentifier=CO1.REQ.6268264&amp;PrevCtxLbl=Work+Area&amp;PrevCtxUrl=https%3a%2f%2fwww.secop.gov.co%2fCO1BusinessLine%2fTendering%2fBuyerWorkArea%2fIndex%3fDocUniqueIdentifier%3dCO1.BDOS.6146467&amp;Messages=Modificaci%C3%B3n%20aplicada%20%20|Success</t>
  </si>
  <si>
    <t>COM_401 24/05/2024</t>
  </si>
  <si>
    <t>COM_400 23/05/2024</t>
  </si>
  <si>
    <t>SUMINISTRO DE INSUMOS Y MATERIAL MEDICO QUIRÚRGICO REQUERIDOS EN EL AREA DE CIRUGÍA DEL HOSPITAL DEPARTAMENTAL SAN ANTONIO E.S.E. DE ROLDANILLO VALLE</t>
  </si>
  <si>
    <t>CDP_349 20/05/2024</t>
  </si>
  <si>
    <t>828002423-5</t>
  </si>
  <si>
    <t>https://www.secop.gov.co/CO1BusinessLine/Tendering/ProcedureEdit/View?DocUniqueIdentifier=CO1.REQ.6281249&amp;PrevCtxLbl=Work+Area&amp;PrevCtxUrl=https%3a%2f%2fwww.secop.gov.co%2fCO1BusinessLine%2fTendering%2fBuyerWorkArea%2fIndex%3fDocUniqueIdentifier%3dCO1.BDOS.6158879&amp;Messages=Modificaci%C3%B3n%20aplicada%20%20|Success</t>
  </si>
  <si>
    <t>SI, 28/05/2024</t>
  </si>
  <si>
    <t>OSER-012-2024</t>
  </si>
  <si>
    <t>PRESTACIÓN DE SERVICIOS EN ANÁLISIS Y DISEÑO ESTRUCTURAL DE LOSA METÁLICA PARA AMPLIACIÓN DEL SEGUNDO PISO DEL ÁREA ADMINISTRATIVA DEL HOSPITAL DEPARTAMENTAL SAN ANTONIO E.S.E. DE ROLDANILLO VALLE</t>
  </si>
  <si>
    <t>JÁMES SANTACRUZ MILLÁN</t>
  </si>
  <si>
    <t>CDP_351 20/05/2024</t>
  </si>
  <si>
    <t>https://www.secop.gov.co/CO1BusinessLine/Tendering/ProcedureEdit/View?ProfileName=CCE-11-Procedimiento_Publicidad&amp;PPI=CO1.PPI.32086068&amp;DocUniqueName=Consulta&amp;DocTypeName=NextWay.Entities.Marketplace.Tendering.ProcedureRequest&amp;ProfileVersion=12&amp;DocUniqueIdentifier=CO1.REQ.6305400&amp;prevCtxUrl=https%3a%2f%2fwww.secop.gov.co%2fCO1BusinessLine%2fTendering%2fBuyerWorkArea%2fIndex%3fDocUniqueIdentifier%3dCO1.BDOS.6183258&amp;prevCtxLbl=&amp;Messages=Publicado%20|Success</t>
  </si>
  <si>
    <t>OSER-013-2024</t>
  </si>
  <si>
    <t>CDP_305 26/04/2024</t>
  </si>
  <si>
    <t>https://www.secop.gov.co/CO1BusinessLine/Tendering/ProcedureEdit/View?ProfileName=CCE-11-Procedimiento_Publicidad&amp;PPI=CO1.PPI.32110336&amp;DocUniqueName=Consulta&amp;DocTypeName=NextWay.Entities.Marketplace.Tendering.ProcedureRequest&amp;ProfileVersion=12&amp;DocUniqueIdentifier=CO1.REQ.6311439&amp;prevCtxUrl=https%3a%2f%2fwww.secop.gov.co%2fCO1BusinessLine%2fTendering%2fBuyerWorkArea%2fIndex%3fDocUniqueIdentifier%3dCO1.BDOS.6188639&amp;prevCtxLbl=&amp;Messages=Publicado%20|Success</t>
  </si>
  <si>
    <t>SI, 29/05/2024</t>
  </si>
  <si>
    <t>COM_405 28/05/2024</t>
  </si>
  <si>
    <t>COM_416 28/05/2024</t>
  </si>
  <si>
    <t>OCOM-004-2024</t>
  </si>
  <si>
    <t>CDP_321 09/05/2024</t>
  </si>
  <si>
    <t>SI, 30/05/2024</t>
  </si>
  <si>
    <t>https://www.secop.gov.co/CO1BusinessLine/Tendering/ProcedureEdit/View?DocUniqueIdentifier=CO1.REQ.6262952&amp;PrevCtxLbl=Work+Area&amp;PrevCtxUrl=https%3a%2f%2fwww.secop.gov.co%2fCO1BusinessLine%2fTendering%2fBuyerWorkArea%2fIndex%3fDocUniqueIdentifier%3dCO1.BDOS.6141153&amp;Messages=Modificaci%C3%B3n%20aplicada%20%20|Success</t>
  </si>
  <si>
    <t>COM_419 29/05/2024</t>
  </si>
  <si>
    <t>COM_420 31/05/2024</t>
  </si>
  <si>
    <t>SI, 04/06/2024</t>
  </si>
  <si>
    <t>DISTRIBUIDORA COLOMBIANA DE MEDICAMENTOS Y TECNOLOGÍAS EN SALUD S.A.S. DISCOLMETS S.A.S.</t>
  </si>
  <si>
    <t xml:space="preserve">CNSB-017-2024 CPMEC-005-2024   </t>
  </si>
  <si>
    <t>https://www.secop.gov.co/CO1BusinessLine/Tendering/ProcedureEdit/View?DocUniqueIdentifier=CO1.REQ.6305223&amp;PrevCtxLbl=Work+Area&amp;PrevCtxUrl=https%3a%2f%2fwww.secop.gov.co%2fCO1BusinessLine%2fTendering%2fBuyerWorkArea%2fIndex%3fDocUniqueIdentifier%3dCO1.BDOS.6183028&amp;Messages=Modificaci%C3%B3n%20aplicada%20%20|Success</t>
  </si>
  <si>
    <t>SI, 05/06/2024</t>
  </si>
  <si>
    <t>CNSB-018-2024</t>
  </si>
  <si>
    <t>COMPRA DE ECÓGRAFO PORTATIL DOPPLER COLOR Y EQUIPOS INSTRUMENTAL QUIRÚRGICO PARA DIFERENTES PROCEDIMIENTOS REQUERIDOS EN ÁREAS ASISTENCIALES DEL HOSPITAL DEPARTAMENTAL SAN ANTONIO E.S.E. DE ROLDANILLO VALLE</t>
  </si>
  <si>
    <t>42201700 42142300</t>
  </si>
  <si>
    <t>CDP_363 31/05/2024</t>
  </si>
  <si>
    <t>OSER-014-2024</t>
  </si>
  <si>
    <t>CDP_367 05/06/2024</t>
  </si>
  <si>
    <t>SI, 06/06/2024</t>
  </si>
  <si>
    <t>https://www.secop.gov.co/CO1BusinessLine/Tendering/ProcedureEdit/View?ProfileName=CCE-11-Procedimiento_Publicidad&amp;PPI=CO1.PPI.32272030&amp;DocUniqueName=Consulta&amp;DocTypeName=NextWay.Entities.Marketplace.Tendering.ProcedureRequest&amp;ProfileVersion=12&amp;DocUniqueIdentifier=CO1.REQ.6346646&amp;prevCtxUrl=https%3a%2f%2fwww.secop.gov.co%2fCO1BusinessLine%2fTendering%2fBuyerWorkArea%2fIndex%3fDocUniqueIdentifier%3dCO1.BDOS.6223429&amp;prevCtxLbl=&amp;Messages=Publicado%20|Success</t>
  </si>
  <si>
    <t>SI, 7/06/2024</t>
  </si>
  <si>
    <t>https://www.secop.gov.co/CO1BusinessLine/Tendering/ProcedureEdit/View?DocUniqueIdentifier=CO1.REQ.6332819&amp;PrevCtxLbl=Work+Area&amp;PrevCtxUrl=https%3a%2f%2fwww.secop.gov.co%2fCO1BusinessLine%2fTendering%2fBuyerWorkArea%2fIndex%3fDocUniqueIdentifier%3dCO1.BDOS.6209824&amp;Messages=Modificaci%C3%B3n%20aplicada%20%20|Success</t>
  </si>
  <si>
    <t>COM_423 04/06/2024</t>
  </si>
  <si>
    <t>COM_424 06/06/2024</t>
  </si>
  <si>
    <t>COM_425 07/06/2024</t>
  </si>
  <si>
    <t>SI, 11/06/2024</t>
  </si>
  <si>
    <t>https://www.secop.gov.co/CO1BusinessLine/Tendering/ProcedureEdit/View?DocUniqueIdentifier=CO1.REQ.6339280&amp;PrevCtxLbl=Work+Area&amp;PrevCtxUrl=https%3a%2f%2fwww.secop.gov.co%2fCO1BusinessLine%2fTendering%2fBuyerWorkArea%2fIndex%3fDocUniqueIdentifier%3dCO1.BDOS.6215987&amp;Messages=Modificaci%C3%B3n%20aplicada%20%20|Success</t>
  </si>
  <si>
    <t>CNSB-019-2024</t>
  </si>
  <si>
    <t>CDP_366 04/06/2024</t>
  </si>
  <si>
    <t>CNSB-020-2024</t>
  </si>
  <si>
    <t>CDP_318 09/05/2024</t>
  </si>
  <si>
    <t>COM_431 11/06/2024</t>
  </si>
  <si>
    <t>COM_434 14/06/2024</t>
  </si>
  <si>
    <t>COM_435 14/06/2024</t>
  </si>
  <si>
    <t>https://www.secop.gov.co/CO1BusinessLine/Tendering/ProcedureEdit/View?DocUniqueIdentifier=CO1.REQ.6363535&amp;PrevCtxLbl=Work+Area&amp;PrevCtxUrl=https%3a%2f%2fwww.secop.gov.co%2fCO1BusinessLine%2fTendering%2fBuyerWorkArea%2fIndex%3fDocUniqueIdentifier%3dCO1.BDOS.6239980&amp;Messages=Modificaci%C3%B3n%20aplicada%20%20|Success</t>
  </si>
  <si>
    <t>SI, 14/06/2024</t>
  </si>
  <si>
    <t>https://www.secop.gov.co/CO1BusinessLine/Tendering/ProcedureEdit/View?DocUniqueIdentifier=CO1.REQ.6364288&amp;PrevCtxLbl=Work+Area&amp;PrevCtxUrl=https%3a%2f%2fwww.secop.gov.co%2fCO1BusinessLine%2fTendering%2fBuyerWorkArea%2fIndex%3fDocUniqueIdentifier%3dCO1.BDOS.6241089&amp;Messages=Modificaci%C3%B3n%20aplicada%20%20|Success</t>
  </si>
  <si>
    <t>OCOM-005-2024</t>
  </si>
  <si>
    <t>CDP_383 14/06/2024</t>
  </si>
  <si>
    <t>COMPRA DE PAPELERÍA IMPRESA PARA USO EN LOS DIFERENTES SERVICIOS ASISTENCIALES Y ADMINISTRATIVOS DE EL HOSPITAL DEPARTAMENTAL SAN ANTONIO E.S.E. DE ROLDANILLO VALLE</t>
  </si>
  <si>
    <t>CNSB-021-2024</t>
  </si>
  <si>
    <t>CDP_308 09/05/2024</t>
  </si>
  <si>
    <t>OSUM-006-2024</t>
  </si>
  <si>
    <t>CDP_372 07/06/2024</t>
  </si>
  <si>
    <t>SUMINISTRO E INSTALACIÓN DE PUERTAS, VIDRIO TEMPLADO Y POLICARBOONATOS PARA ADECUACIÓN LOCATIVAS REQUERIDAS EN EL HOSPITAL DEPARTAMENTAL SAN ANTONIO ESE.</t>
  </si>
  <si>
    <t>https://www.secop.gov.co/CO1BusinessLine/Tendering/ProcedureEdit/View?DocUniqueIdentifier=CO1.REQ.6389514&amp;PrevCtxLbl=Work+Area&amp;PrevCtxUrl=https%3a%2f%2fwww.secop.gov.co%2fCO1BusinessLine%2fTendering%2fBuyerWorkArea%2fIndex%3fDocUniqueIdentifier%3dCO1.BDOS.6266223&amp;Messages=Modificaci%C3%B3n%20aplicada%20%20|Success</t>
  </si>
  <si>
    <t>SI, 20/06/2024</t>
  </si>
  <si>
    <t>SI, 21/06/2024</t>
  </si>
  <si>
    <t>DISPAPELES SAS</t>
  </si>
  <si>
    <t>860028580-2</t>
  </si>
  <si>
    <t>https://www.secop.gov.co/CO1BusinessLine/Tendering/ProcedureEdit/View?docUniqueIdentifier=CO1.REQ.6392646&amp;prevCtxLbl=Proceso&amp;prevCtxUrl=https%3a%2f%2fwww.secop.gov.co%3a443%2fCO1BusinessLine%2fTendering%2fBuyerWorkArea%2fIndex%3fDocUniqueIdentifier%3dCO1.BDOS.6269064</t>
  </si>
  <si>
    <t>COM_457 21/06/2024</t>
  </si>
  <si>
    <t>COM_472 20/06/2024</t>
  </si>
  <si>
    <t>COM_473 24/06/2024</t>
  </si>
  <si>
    <t>https://www.secop.gov.co/CO1BusinessLine/Tendering/ProcedureEdit/View?DocUniqueIdentifier=CO1.REQ.6400483&amp;PrevCtxLbl=Work+Area&amp;PrevCtxUrl=https%3a%2f%2fwww.secop.gov.co%2fCO1BusinessLine%2fTendering%2fBuyerWorkArea%2fIndex%3fDocUniqueIdentifier%3dCO1.BDOS.6276673&amp;Messages=Modificaci%C3%B3n%20aplicada%20%20|Success</t>
  </si>
  <si>
    <t>SI, 24/06/2024</t>
  </si>
  <si>
    <t>OCOM-006-2024</t>
  </si>
  <si>
    <t>COMPRA DE AGUJAS PARA BIOPSIA Y AGENTE ANESTESICO PROPOFOL 1% REQUERIDOS EN EL HOSPITAL DEPARTAMENTAL SAN ANTONIO E.S.E. DE ROLDANILLO VALLE</t>
  </si>
  <si>
    <t>CDP_397 17/06/2024</t>
  </si>
  <si>
    <t>CDP_396 17/06/2024</t>
  </si>
  <si>
    <t>COMPRA VENTA DE CAMILLAS DE RECUPERACIÓN NEUMÁTICA REQUERIDAS EN EL HOSPITAL DEPARTAMENTAL SAN ANTONIO E.S.E. DE ROLDANILLO VALLE</t>
  </si>
  <si>
    <t>OCOM-007-2024</t>
  </si>
  <si>
    <t>OSER-015-2024</t>
  </si>
  <si>
    <t>PRESTACIÓN DE SERVICIOS EN MANTENIMIENTO PREVENTIVO Y CORRECTIVO DE PLANTA ELÉCTRICA INCLUIDO TABLERO DE TRANSFERENCIA DEL HOSPITAL DEPARTAMENTAL SAN ANTONIO E.S.E. DE ROLDANILLO VALLE</t>
  </si>
  <si>
    <t>CDP_395 17/06/2024</t>
  </si>
  <si>
    <t>https://www.secop.gov.co/CO1BusinessLine/Tendering/ProcedureEdit/View?DocUniqueIdentifier=CO1.REQ.6419190&amp;PrevCtxLbl=Work+Area&amp;PrevCtxUrl=https%3a%2f%2fwww.secop.gov.co%2fCO1BusinessLine%2fTendering%2fBuyerWorkArea%2fIndex%3fDocUniqueIdentifier%3dCO1.BDOS.6294895&amp;Messages=Modificaci%C3%B3n%20aplicada%20%20|Success</t>
  </si>
  <si>
    <t>SI, 27/06/2024</t>
  </si>
  <si>
    <t>CIMEX COLOMBIA SAS</t>
  </si>
  <si>
    <t>800202146-6</t>
  </si>
  <si>
    <t>SI, 28/06/2024</t>
  </si>
  <si>
    <t>https://www.secop.gov.co/CO1BusinessLine/Tendering/ProcedureEdit/View?docUniqueIdentifier=CO1.REQ.6422247&amp;prevCtxLbl=Proceso&amp;prevCtxUrl=https%3a%2f%2fwww.secop.gov.co%3a443%2fCO1BusinessLine%2fTendering%2fBuyerWorkArea%2fIndex%3fDocUniqueIdentifier%3dCO1.BDOS.6298212</t>
  </si>
  <si>
    <t>https://www.secop.gov.co/CO1BusinessLine/Tendering/ProcedureEdit/View?docUniqueIdentifier=CO1.REQ.6421961&amp;prevCtxLbl=Proceso&amp;prevCtxUrl=https%3a%2f%2fwww.secop.gov.co%3a443%2fCO1BusinessLine%2fTendering%2fBuyerWorkArea%2fIndex%3fDocUniqueIdentifier%3dCO1.BDOS.6297588</t>
  </si>
  <si>
    <t>COM_484 27/06/2024</t>
  </si>
  <si>
    <t>COM_485 28/06/2024</t>
  </si>
  <si>
    <t>CDP_408</t>
  </si>
  <si>
    <t>CNPS-035-2024</t>
  </si>
  <si>
    <t>SERVICIOS PROFESIONALES ESPECIALIZADOS EN LA ACTUALIZACIÓN, ADECUACIÓN Y AJUSTES DE LOS ESTUDIOS Y DISEÑOS TÉCNICOS DEL PROYECTO DE INSFRAESTRUCTURA PARA EL REORDENAMIENTO FÍSICO DEL HOSPITAL DEPARTAMENTAL SAN ANTONIO E.S.E. DE ROLDANILLO VALLE</t>
  </si>
  <si>
    <t>CDP_409 24/06/2024</t>
  </si>
  <si>
    <t>https://www.secop.gov.co/CO1BusinessLine/Tendering/ProcedureEdit/View?ProfileName=CCE-11-Procedimiento_Publicidad&amp;PPI=CO1.PPI.32784308&amp;DocUniqueName=Consulta&amp;DocTypeName=NextWay.Entities.Marketplace.Tendering.ProcedureRequest&amp;ProfileVersion=12&amp;DocUniqueIdentifier=CO1.REQ.6460356&amp;prevCtxUrl=https%3a%2f%2fwww.secop.gov.co%2fCO1BusinessLine%2fTendering%2fBuyerWorkArea%2fIndex%3fDocUniqueIdentifier%3dCO1.BDOS.6336201&amp;prevCtxLbl=&amp;Messages=Publicado%20%7CSuccess</t>
  </si>
  <si>
    <t>SI, 03/07/2024</t>
  </si>
  <si>
    <t>SI, 04/07/2024</t>
  </si>
  <si>
    <t>COM_486 28/06/2024</t>
  </si>
  <si>
    <t>COM_491 03/07/2024</t>
  </si>
  <si>
    <t>OCOM-008-2024</t>
  </si>
  <si>
    <t>ACTUALIZACION DE LICENCIA DE SOFTWARE Y SUMINISTRO DE ELEMENTOS TECNOLOGICOS COMPATIBLES PARA LA AMPLIACION DEL SISTEMA DE LLAMADO DE PACIENTES Y ADMINISTRACION DE TURNOS MAGISOFT (MAGITURNO - INGETRONIK) EN EL HOSPITAL DEPARTAMENTAL SAN ANTONIO ESE DE ROLDANILLO</t>
  </si>
  <si>
    <t>INGETRONIK INGENIERIA ELECTRONICA SAS</t>
  </si>
  <si>
    <t>901040792-4</t>
  </si>
  <si>
    <t>CDP_404 21/06/2024</t>
  </si>
  <si>
    <t>https://www.secop.gov.co/CO1BusinessLine/Tendering/ProcedureEdit/View?ProfileName=CCE-11-Procedimiento_Publicidad&amp;PPI=CO1.PPI.32822186&amp;DocUniqueName=Consulta&amp;DocTypeName=NextWay.Entities.Marketplace.Tendering.ProcedureRequest&amp;ProfileVersion=12&amp;DocUniqueIdentifier=CO1.REQ.6470308&amp;prevCtxUrl=https%3a%2f%2fwww.secop.gov.co%2fCO1BusinessLine%2fTendering%2fBuyerWorkArea%2fIndex%3fDocUniqueIdentifier%3dCO1.BDOS.6345253&amp;prevCtxLbl=&amp;Messages=Publicado%20|Success</t>
  </si>
  <si>
    <t>COM_494 04/07/2024</t>
  </si>
  <si>
    <t>CDP_414</t>
  </si>
  <si>
    <t>CNPS-036-2024</t>
  </si>
  <si>
    <t>85121700                   85101600</t>
  </si>
  <si>
    <t>CDP_413 03/07/2024</t>
  </si>
  <si>
    <t>PRESTAR APOYO A LA GESTIÓN EN EL PROCESO DE SALUD PÚBLICA QUE CORRESPONDE AL CUMPLIMIENTO DEL CONTRATO INTERADMINISTRATIVO N° 2024150 SUSCRITO CON EL MUNICIPIO DE ROLDANILLO VALLE, CORRESPODIENTE AL DESARROLLO DE ACTIVIDADES DEL PLAN DE INTERVENCIONES COLECTIVAS EN LAS DIMENSIONES DE ASISTENCIA TÉCNICA, VIGILANCIA EPIDEMIOLÓGICA Y POBLACIÓN VULNERABLE PARA EL AÑO 2024, EN EL MARCO DEL PLAN TERRITORIAL DE SALUD 2024-2027</t>
  </si>
  <si>
    <t>https://www.secop.gov.co/CO1BusinessLine/Tendering/ProcedureEdit/View?ProfileName=CCE-11-Procedimiento_Publicidad&amp;PPI=CO1.PPI.32956307&amp;DocUniqueName=Consulta&amp;DocTypeName=NextWay.Entities.Marketplace.Tendering.ProcedureRequest&amp;ProfileVersion=12&amp;DocUniqueIdentifier=CO1.REQ.6501837&amp;prevCtxUrl=https%3a%2f%2fwww.secop.gov.co%2fCO1BusinessLine%2fTendering%2fBuyerWorkArea%2fIndex%3fDocUniqueIdentifier%3dCO1.BDOS.6377456&amp;prevCtxLbl=&amp;Messages=Publicado%20|Success</t>
  </si>
  <si>
    <t>SI, 11/07/2024</t>
  </si>
  <si>
    <t>COM_519 11/07/2024</t>
  </si>
  <si>
    <t>COM_496</t>
  </si>
  <si>
    <t>ADQUISICIÓN DE DOTACIÓN PARA LOS SERVIDORES PÚBLICOS DEL HOSPITAL DEPARTAMENTAL SAN ANTONIO DE ROLDANILLO, EN CUMPLIMIENTO DE LA LEY 70 DE 1988 Y EL DECRETO 1978 DE 1989</t>
  </si>
  <si>
    <t>CNSB-022-2024</t>
  </si>
  <si>
    <t>CDP_448 22/07/2024</t>
  </si>
  <si>
    <t>COM_495</t>
  </si>
  <si>
    <t>CDP_451</t>
  </si>
  <si>
    <t>https://www.secop.gov.co/CO1BusinessLine/Tendering/ProcedureEdit/View?DocUniqueIdentifier=CO1.REQ.6563658&amp;PrevCtxLbl=Work+Area&amp;PrevCtxUrl=https%3a%2f%2fwww.secop.gov.co%2fCO1BusinessLine%2fTendering%2fBuyerWorkArea%2fIndex%3fDocUniqueIdentifier%3dCO1.BDOS.6438367&amp;Messages=Modificaci%C3%B3n%20aplicada%20%20|Success</t>
  </si>
  <si>
    <t>SI, 30/07/2024</t>
  </si>
  <si>
    <t>COM_550</t>
  </si>
  <si>
    <t>COM_551 30/07/2024</t>
  </si>
  <si>
    <t>OCOM-009-2024</t>
  </si>
  <si>
    <t>CDP_456 31/07/2024</t>
  </si>
  <si>
    <t>SI, 05/08/2024</t>
  </si>
  <si>
    <t>CDP_465</t>
  </si>
  <si>
    <t>CDP_466</t>
  </si>
  <si>
    <t>CDP_464</t>
  </si>
  <si>
    <t>https://www.secop.gov.co/CO1BusinessLine/Tendering/ProcedureEdit/View?DocUniqueIdentifier=CO1.REQ.6596084&amp;PrevCtxLbl=Work+Area&amp;PrevCtxUrl=https%3a%2f%2fwww.secop.gov.co%2fCO1BusinessLine%2fTendering%2fBuyerWorkArea%2fIndex%3fDocUniqueIdentifier%3dCO1.BDOS.6470988&amp;Messages=Modificaci%C3%B3n%20aplicada%20%20|Success</t>
  </si>
  <si>
    <t>SI, 06/08/2024</t>
  </si>
  <si>
    <t>OCOM-010-2024</t>
  </si>
  <si>
    <t>COMPRA VENTA DE DISPOSITIVOS MÉDICOS PARA LA OPERACIÓN DE LOS EQUIPOS BÁSICOS DE SALUD EN EL FORTALECIMIENTO DE LA GESTIÓN TERRITORIAL BASADA EN ATENCIÓN PRIMARIA EN SALUD - APS EN EL MARCO DE LA IMPLEMENTACIÓN DEL MODELO DE SALUD PREVENTIVO Y PREDICTIVO</t>
  </si>
  <si>
    <t>CDP_470 05/08/2024</t>
  </si>
  <si>
    <t>CDP_471</t>
  </si>
  <si>
    <t>COM_565</t>
  </si>
  <si>
    <t>COM_563</t>
  </si>
  <si>
    <t>COM_562</t>
  </si>
  <si>
    <t>COM_561</t>
  </si>
  <si>
    <t>PRESTACIÓN DE SERVICIOS PROFESIONALES COMO PROFESIONAL COORDINADOR,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</si>
  <si>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CDP_473 05/08/2024</t>
  </si>
  <si>
    <t>“PRESTACIÓN DE SERVICIOS PROFESIONALES COMO NUTRICIONISTA Y DIETISTA, PARA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</si>
  <si>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“PRESTACIÓN DE SERVICIOS PROFESIONALES COMO TRABAJADORA SOCIAL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</si>
  <si>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PRESTACIÓN DE SERVICIOS DE APOYO A LA GESTIÓN COMO TECNICO EN AUXILIAR DE ENFERMERIA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</si>
  <si>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PRESTACIÓN DE SERVICIOS DE APOYO A LA GESTIÓN COMO GESTOR COMUNITARIO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</si>
  <si>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PRESTACIÓN DE SERVICIOS DE APOYO A LA GESTIÓN COMO APOYO ADMINISTRATIVO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</si>
  <si>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CDP_474 05/08/2024</t>
  </si>
  <si>
    <t>CDP_475 05/08/2024</t>
  </si>
  <si>
    <t>CDP_476 05/08/2024</t>
  </si>
  <si>
    <t>CDP_477 05/08/2024</t>
  </si>
  <si>
    <t>CDP_478 05/08/2024</t>
  </si>
  <si>
    <t>CDP_479 05/08/2024</t>
  </si>
  <si>
    <t>CDP_480 05/08/2024</t>
  </si>
  <si>
    <t>CHERLY JHOANA FERNÁNDEZ NOREÑA</t>
  </si>
  <si>
    <t>LUZ CLEIDY RENTERIA MACHADO</t>
  </si>
  <si>
    <t>LUCY ANDREA HENAO GUZMÁN</t>
  </si>
  <si>
    <t>JOHN JAIME OCAMPO VÉLEZ</t>
  </si>
  <si>
    <t>SANTIAGO MARMOLEJO ARBOLEDA</t>
  </si>
  <si>
    <t>LINA PATRICIA CHÉVEZ ARISTIZÁBAL</t>
  </si>
  <si>
    <t>LAURA SOFÍA RAMÍREZ CLAVIJO</t>
  </si>
  <si>
    <t>CNPS-037-2024-MIL</t>
  </si>
  <si>
    <t>CNPS-038-2024-MIL</t>
  </si>
  <si>
    <t>https://www.secop.gov.co/CO1BusinessLine/Tendering/ProcedureEdit/View?ProfileName=CCE-11-Procedimiento_Publicidad&amp;PPI=CO1.PPI.33535452&amp;DocUniqueName=Consulta&amp;DocTypeName=NextWay.Entities.Marketplace.Tendering.ProcedureRequest&amp;ProfileVersion=12&amp;DocUniqueIdentifier=CO1.REQ.6638284&amp;prevCtxUrl=https%3a%2f%2fwww.secop.gov.co%2fCO1BusinessLine%2fTendering%2fBuyerWorkArea%2fIndex%3fDocUniqueIdentifier%3dCO1.BDOS.6512498&amp;prevCtxLbl=&amp;Messages=Publicado%20|Success</t>
  </si>
  <si>
    <t>SI, 09/08/2024</t>
  </si>
  <si>
    <t>https://www.secop.gov.co/CO1BusinessLine/Tendering/ProcedureEdit/View?ProfileName=CCE-11-Procedimiento_Publicidad&amp;PPI=CO1.PPI.33535902&amp;DocUniqueName=Consulta&amp;DocTypeName=NextWay.Entities.Marketplace.Tendering.ProcedureRequest&amp;ProfileVersion=12&amp;DocUniqueIdentifier=CO1.REQ.6638601&amp;prevCtxUrl=https%3a%2f%2fwww.secop.gov.co%2fCO1BusinessLine%2fTendering%2fBuyerWorkArea%2fIndex%3fDocUniqueIdentifier%3dCO1.BDOS.6512721&amp;prevCtxLbl=&amp;Messages=Publicado%20|Success</t>
  </si>
  <si>
    <t>1107040313-0</t>
  </si>
  <si>
    <t>1085716632-9</t>
  </si>
  <si>
    <t>COM_569 08/08/2024</t>
  </si>
  <si>
    <t>COM_570 08/085/2024</t>
  </si>
  <si>
    <t>CNPS-040-2024-MIL</t>
  </si>
  <si>
    <t>CNPS-039-2024-MIL</t>
  </si>
  <si>
    <t>CNPS-041-2024-MIL</t>
  </si>
  <si>
    <t>CNPS-042-2024-MIL</t>
  </si>
  <si>
    <t>CNPS-043-2024-MIL</t>
  </si>
  <si>
    <t>https://www.secop.gov.co/CO1BusinessLine/Tendering/ProcedureEdit/View?ProfileName=CCE-11-Procedimiento_Publicidad&amp;PPI=CO1.PPI.33547229&amp;DocUniqueName=Consulta&amp;DocTypeName=NextWay.Entities.Marketplace.Tendering.ProcedureRequest&amp;ProfileVersion=12&amp;DocUniqueIdentifier=CO1.REQ.6642112&amp;prevCtxUrl=https%3a%2f%2fwww.secop.gov.co%2fCO1BusinessLine%2fTendering%2fBuyerWorkArea%2fIndex%3fDocUniqueIdentifier%3dCO1.BDOS.6516514&amp;prevCtxLbl=&amp;Messages=Publicado%20|Success</t>
  </si>
  <si>
    <t>https://www.secop.gov.co/CO1BusinessLine/Tendering/ProcedureEdit/View?ProfileName=CCE-11-Procedimiento_Publicidad&amp;PPI=CO1.PPI.33547734&amp;DocUniqueName=Consulta&amp;DocTypeName=NextWay.Entities.Marketplace.Tendering.ProcedureRequest&amp;ProfileVersion=12&amp;DocUniqueIdentifier=CO1.REQ.6642228&amp;prevCtxUrl=https%3a%2f%2fwww.secop.gov.co%2fCO1BusinessLine%2fTendering%2fBuyerWorkArea%2fIndex%3fDocUniqueIdentifier%3dCO1.BDOS.6516532&amp;prevCtxLbl=&amp;Messages=Publicado%20|Success</t>
  </si>
  <si>
    <t>https://www.secop.gov.co/CO1BusinessLine/Tendering/ProcedureEdit/View?ProfileName=CCE-11-Procedimiento_Publicidad&amp;PPI=CO1.PPI.33547774&amp;DocUniqueName=Consulta&amp;DocTypeName=NextWay.Entities.Marketplace.Tendering.ProcedureRequest&amp;ProfileVersion=12&amp;DocUniqueIdentifier=CO1.REQ.6641793&amp;prevCtxUrl=https%3a%2f%2fwww.secop.gov.co%2fCO1BusinessLine%2fTendering%2fBuyerWorkArea%2fIndex%3fDocUniqueIdentifier%3dCO1.BDOS.6516186&amp;prevCtxLbl=&amp;Messages=Publicado%20|Success</t>
  </si>
  <si>
    <t>https://www.secop.gov.co/CO1BusinessLine/Tendering/ProcedureEdit/View?ProfileName=CCE-11-Procedimiento_Publicidad&amp;PPI=CO1.PPI.33548315&amp;DocUniqueName=Consulta&amp;DocTypeName=NextWay.Entities.Marketplace.Tendering.ProcedureRequest&amp;ProfileVersion=12&amp;DocUniqueIdentifier=CO1.REQ.6642087&amp;prevCtxUrl=https%3a%2f%2fwww.secop.gov.co%2fCO1BusinessLine%2fTendering%2fBuyerWorkArea%2fIndex%3fDocUniqueIdentifier%3dCO1.BDOS.6516564&amp;prevCtxLbl=&amp;Messages=Publicado%20|Success</t>
  </si>
  <si>
    <t>https://www.secop.gov.co/CO1BusinessLine/Tendering/ProcedureEdit/View?ProfileName=CCE-11-Procedimiento_Publicidad&amp;PPI=CO1.PPI.33548350&amp;DocUniqueName=Consulta&amp;DocTypeName=NextWay.Entities.Marketplace.Tendering.ProcedureRequest&amp;ProfileVersion=12&amp;DocUniqueIdentifier=CO1.REQ.6642097&amp;prevCtxUrl=https%3a%2f%2fwww.secop.gov.co%2fCO1BusinessLine%2fTendering%2fBuyerWorkArea%2fIndex%3fDocUniqueIdentifier%3dCO1.BDOS.6516577&amp;prevCtxLbl=&amp;Messages=Publicado%20|Success</t>
  </si>
  <si>
    <t>1007820945-1</t>
  </si>
  <si>
    <t>1113793767-3</t>
  </si>
  <si>
    <t>1116433614-2</t>
  </si>
  <si>
    <t>16226999-1</t>
  </si>
  <si>
    <t>31421457-1</t>
  </si>
  <si>
    <t>COM_571 09/08/2024</t>
  </si>
  <si>
    <t>COM_572 09/08/2024</t>
  </si>
  <si>
    <t>COM_573 09/08/2024</t>
  </si>
  <si>
    <t>COM_574 09/08/2024</t>
  </si>
  <si>
    <t>COM_575 09/08/2024</t>
  </si>
  <si>
    <t>SI, 13/08/2024</t>
  </si>
  <si>
    <t>https://www.secop.gov.co/CO1BusinessLine/Tendering/ProcedureEdit/View?DocUniqueIdentifier=CO1.REQ.6631562&amp;PrevCtxLbl=Work+Area&amp;PrevCtxUrl=https%3a%2f%2fwww.secop.gov.co%2fCO1BusinessLine%2fTendering%2fBuyerWorkArea%2fIndex%3fDocUniqueIdentifier%3dCO1.BDOS.6505472&amp;Messages=Modificaci%C3%B3n%20aplicada%20%20|Success</t>
  </si>
  <si>
    <t>LINA MARCELA MARLES RENDON</t>
  </si>
  <si>
    <t>CNPS-044-2024-MIL</t>
  </si>
  <si>
    <t>https://www.secop.gov.co/CO1BusinessLine/Tendering/ProcedureEdit/View?ProfileName=CCE-11-Procedimiento_Publicidad&amp;PPI=CO1.PPI.33696062&amp;DocUniqueName=Consulta&amp;DocTypeName=NextWay.Entities.Marketplace.Tendering.ProcedureRequest&amp;ProfileVersion=12&amp;DocUniqueIdentifier=CO1.REQ.6679619&amp;prevCtxUrl=https%3a%2f%2fwww.secop.gov.co%2fCO1BusinessLine%2fTendering%2fBuyerWorkArea%2fIndex%3fDocUniqueIdentifier%3dCO1.BDOS.6553430&amp;prevCtxLbl=&amp;Messages=Publicado%20|Success</t>
  </si>
  <si>
    <t>SI, 16/08/2024</t>
  </si>
  <si>
    <t>PRESTACIÓN DE SERVICIOS PROFESIONALES COMO COORDINADORA GENERAL EN LA OPERACIÓN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</si>
  <si>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CDP_488 15/08/2024</t>
  </si>
  <si>
    <t>CNPS-045-2024-APS</t>
  </si>
  <si>
    <t>https://www.secop.gov.co/CO1BusinessLine/Tendering/ProcedureEdit/View?ProfileName=CCE-11-Procedimiento_Publicidad&amp;PPI=CO1.PPI.33698676&amp;DocUniqueName=Consulta&amp;DocTypeName=NextWay.Entities.Marketplace.Tendering.ProcedureRequest&amp;ProfileVersion=12&amp;DocUniqueIdentifier=CO1.REQ.6680502&amp;prevCtxUrl=https%3a%2f%2fwww.secop.gov.co%2fCO1BusinessLine%2fTendering%2fBuyerWorkArea%2fIndex%3fDocUniqueIdentifier%3dCO1.BDOS.6554158&amp;prevCtxLbl=&amp;Messages=Publicado%20|Success</t>
  </si>
  <si>
    <t>JOSÉ MARTÍN PÉREZ PARRA</t>
  </si>
  <si>
    <t>16364309-0</t>
  </si>
  <si>
    <t>PRESTACIÓN DE SERVICIOS PROFESIONALES COMO PROFESIONAL EN PSICOLOGÍA EN LA OPERACIÓN DE UNO DE LOS EQUIPOS BÁSICOS DE SALUD EN EL FORTALECIMIENTO DE LA GESTIÓN TERRITORIAL BASADA EN ATENCIÓN PRIMARIA DE SALUD – APS EN EL MARCO DE LA IMPLEMENTACIÓN DEL MODELO DE SALUD PREVENTIVO Y PREDICTIVO PARA AVANZAR EN LA GARANTÍA DEL DERECHO FUNDAMENTAL A LA SALUD EN EL MUNICIPIO DE ROLDANILLO VALLE DEL CAUCA</t>
  </si>
  <si>
    <t>CDP_498 15/08/2024</t>
  </si>
  <si>
    <t>PRESTACIÓN DE SERVICIOS DE APOYO A LA GESTIÓN COMO AUXILIAR DE ENFERMERÍA EN LA OPERACIÓN DE UNO DE LOS EQUIPOS BÁSICOS DE SALUD EN EL FORTALECIMIENTO DE LA GESTIÓN TERRITORIAL BASADA EN ATENCIÓN PRIMARIA DE SALUD – APS EN EL MARCO DE LA IMPLEMENTACIÓN DEL MODELO DE SALUD PREVENTIVO Y PREDICTIVO PARA AVANZAR EN LA GARANTÍA DEL DERECHO FUNDAMENTAL A LA SALUD EN EL MUNICIPIO DE ROLDANILLO VALLE DEL CAUCA</t>
  </si>
  <si>
    <t>ANA ALEJANDRA HURTADO IZAO</t>
  </si>
  <si>
    <t>66753451-1</t>
  </si>
  <si>
    <t>CDP_537 15/08/2024</t>
  </si>
  <si>
    <t>NHORA MILENA FERREIRA GIRALDO</t>
  </si>
  <si>
    <t>CDP_535 15/08/2024</t>
  </si>
  <si>
    <t>66680880-1</t>
  </si>
  <si>
    <t>MARIA MYLEIDI SÁNCHEZ CASTILLO</t>
  </si>
  <si>
    <t>29775266-3</t>
  </si>
  <si>
    <t>CDP_534 15/08/2024</t>
  </si>
  <si>
    <t>DIANA CAROLINA PÉREZ GAVIRIA</t>
  </si>
  <si>
    <t>1116445741-1</t>
  </si>
  <si>
    <t>CDP_503 15/08/2024</t>
  </si>
  <si>
    <t>MARGARITA ROSA FAJARDO SIERRA</t>
  </si>
  <si>
    <t>1113782820-9</t>
  </si>
  <si>
    <t>CDP_523 15/08/2024</t>
  </si>
  <si>
    <t>ISABEL CRISTINA MAYOR ROMERO</t>
  </si>
  <si>
    <t>CDP_500 15/08/2024</t>
  </si>
  <si>
    <t>1113787849-1</t>
  </si>
  <si>
    <t>CNPS-046-2024-APS</t>
  </si>
  <si>
    <t>CNPS-047-2024-APS</t>
  </si>
  <si>
    <t>CNPS-048-2024-APS</t>
  </si>
  <si>
    <t>CNPS-049-2024-APS</t>
  </si>
  <si>
    <t>CNPS-050-2024-APS</t>
  </si>
  <si>
    <t>CNPS-051-2024-APS</t>
  </si>
  <si>
    <t>CNPS-052-2024-APS</t>
  </si>
  <si>
    <t>COM_596 13/08/2024</t>
  </si>
  <si>
    <t>COM_594 06/08/2024</t>
  </si>
  <si>
    <t>OSUM-007-2024</t>
  </si>
  <si>
    <t>SUMINISTRO E INSTALACIÓN DE CORTINERÍA HOSPITALARIA EN TELA ANTIFLUIDO, MAYA HOSPITALARIA, SUPER RIEL CLICK EN ALUMINIO ARQUITECTONICO, REQUERIDAS EN EL HOSPITAL DEPARTAMENTAL SAN ANTONIO E.S.E. DE ROLDANILLO VALLE</t>
  </si>
  <si>
    <t>CDP_485 12/08/2024</t>
  </si>
  <si>
    <t>OLGA LUCIA GRISALES VARELA</t>
  </si>
  <si>
    <t>66871925-4</t>
  </si>
  <si>
    <t>SI, 21/08/2024</t>
  </si>
  <si>
    <t>CNPS-053-2024-APS</t>
  </si>
  <si>
    <t>CNPS-054-2024-APS</t>
  </si>
  <si>
    <t>CDP_530 15/08/2024</t>
  </si>
  <si>
    <t>CDP_529 15/08/2024</t>
  </si>
  <si>
    <t>ANGIE DANIELA RAMOS GIRALDO</t>
  </si>
  <si>
    <t>NATALIA CHICA SALINAS</t>
  </si>
  <si>
    <t>https://www.secop.gov.co/CO1BusinessLine/Tendering/ProcedureEdit/View?ProfileName=CCE-11-Procedimiento_Publicidad&amp;PPI=CO1.PPI.33777137&amp;DocUniqueName=Consulta&amp;DocTypeName=NextWay.Entities.Marketplace.Tendering.ProcedureRequest&amp;ProfileVersion=12&amp;DocUniqueIdentifier=CO1.REQ.6698946&amp;prevCtxUrl=https%3a%2f%2fwww.secop.gov.co%2fCO1BusinessLine%2fTendering%2fBuyerWorkArea%2fIndex%3fDocUniqueIdentifier%3dCO1.BDOS.6572944&amp;prevCtxLbl=&amp;Messages=Publicado%20|Success</t>
  </si>
  <si>
    <t>https://www.secop.gov.co/CO1BusinessLine/Tendering/ProcedureEdit/View?ProfileName=CCE-11-Procedimiento_Publicidad&amp;PPI=CO1.PPI.33778639&amp;DocUniqueName=Consulta&amp;DocTypeName=NextWay.Entities.Marketplace.Tendering.ProcedureRequest&amp;ProfileVersion=12&amp;DocUniqueIdentifier=CO1.REQ.6699704&amp;prevCtxUrl=https%3a%2f%2fwww.secop.gov.co%2fCO1BusinessLine%2fTendering%2fBuyerWorkArea%2fIndex%3fDocUniqueIdentifier%3dCO1.BDOS.6573507&amp;prevCtxLbl=&amp;Messages=Publicado%20|Success</t>
  </si>
  <si>
    <t>https://www.secop.gov.co/CO1BusinessLine/Tendering/ProcedureEdit/View?ProfileName=CCE-11-Procedimiento_Publicidad&amp;PPI=CO1.PPI.33779122&amp;DocUniqueName=Consulta&amp;DocTypeName=NextWay.Entities.Marketplace.Tendering.ProcedureRequest&amp;ProfileVersion=12&amp;DocUniqueIdentifier=CO1.REQ.6699662&amp;prevCtxUrl=https%3a%2f%2fwww.secop.gov.co%2fCO1BusinessLine%2fTendering%2fBuyerWorkArea%2fIndex%3fDocUniqueIdentifier%3dCO1.BDOS.6573718&amp;prevCtxLbl=&amp;Messages=Publicado%20|Success</t>
  </si>
  <si>
    <t>https://www.secop.gov.co/CO1BusinessLine/Tendering/ProcedureEdit/View?ProfileName=CCE-11-Procedimiento_Publicidad&amp;PPI=CO1.PPI.33779612&amp;DocUniqueName=Consulta&amp;DocTypeName=NextWay.Entities.Marketplace.Tendering.ProcedureRequest&amp;ProfileVersion=12&amp;DocUniqueIdentifier=CO1.REQ.6699378&amp;prevCtxUrl=https%3a%2f%2fwww.secop.gov.co%2fCO1BusinessLine%2fTendering%2fBuyerWorkArea%2fIndex%3fDocUniqueIdentifier%3dCO1.BDOS.6573807&amp;prevCtxLbl=&amp;Messages=Publicado%20|Success</t>
  </si>
  <si>
    <t>https://www.secop.gov.co/CO1BusinessLine/Tendering/ProcedureEdit/View?docUniqueIdentifier=CO1.REQ.6699495&amp;prevCtxLbl=Proceso&amp;prevCtxUrl=https%3a%2f%2fwww.secop.gov.co%3a443%2fCO1BusinessLine%2fTendering%2fBuyerWorkArea%2fIndex%3fDocUniqueIdentifier%3dCO1.BDOS.6573838</t>
  </si>
  <si>
    <t>https://www.secop.gov.co/CO1BusinessLine/Tendering/ProcedureEdit/View?ProfileName=CCE-11-Procedimiento_Publicidad&amp;PPI=CO1.PPI.33780602&amp;DocUniqueName=Consulta&amp;DocTypeName=NextWay.Entities.Marketplace.Tendering.ProcedureRequest&amp;ProfileVersion=12&amp;DocUniqueIdentifier=CO1.REQ.6699931&amp;prevCtxUrl=https%3a%2f%2fwww.secop.gov.co%2fCO1BusinessLine%2fTendering%2fBuyerWorkArea%2fIndex%3fDocUniqueIdentifier%3dCO1.BDOS.6573859&amp;prevCtxLbl=&amp;Messages=Publicado%20|Success</t>
  </si>
  <si>
    <t>https://www.secop.gov.co/CO1BusinessLine/Tendering/ProcedureEdit/View?ProfileName=CCE-11-Procedimiento_Publicidad&amp;PPI=CO1.PPI.33780626&amp;DocUniqueName=Consulta&amp;DocTypeName=NextWay.Entities.Marketplace.Tendering.ProcedureRequest&amp;ProfileVersion=12&amp;DocUniqueIdentifier=CO1.REQ.6699969&amp;prevCtxUrl=https%3a%2f%2fwww.secop.gov.co%2fCO1BusinessLine%2fTendering%2fBuyerWorkArea%2fIndex%3fDocUniqueIdentifier%3dCO1.BDOS.6574202&amp;prevCtxLbl=&amp;Messages=Publicado%20|Success</t>
  </si>
  <si>
    <t>https://www.secop.gov.co/CO1BusinessLine/Tendering/ProcedureEdit/View?ProfileName=CCE-11-Procedimiento_Publicidad&amp;PPI=CO1.PPI.33781269&amp;DocUniqueName=Consulta&amp;DocTypeName=NextWay.Entities.Marketplace.Tendering.ProcedureRequest&amp;ProfileVersion=12&amp;DocUniqueIdentifier=CO1.REQ.6700354&amp;prevCtxUrl=https%3a%2f%2fwww.secop.gov.co%2fCO1BusinessLine%2fTendering%2fBuyerWorkArea%2fIndex%3fDocUniqueIdentifier%3dCO1.BDOS.6574417&amp;prevCtxLbl=&amp;Messages=Publicado%20|Success</t>
  </si>
  <si>
    <t>https://www.secop.gov.co/CO1BusinessLine/Tendering/ProcedureEdit/View?ProfileName=CCE-11-Procedimiento_Publicidad&amp;PPI=CO1.PPI.33784062&amp;DocUniqueName=Consulta&amp;DocTypeName=NextWay.Entities.Marketplace.Tendering.ProcedureRequest&amp;ProfileVersion=12&amp;DocUniqueIdentifier=CO1.REQ.6701022&amp;prevCtxUrl=https%3a%2f%2fwww.secop.gov.co%2fCO1BusinessLine%2fTendering%2fBuyerWorkArea%2fIndex%3fDocUniqueIdentifier%3dCO1.BDOS.6574763&amp;prevCtxLbl=&amp;Messages=Publicado%20|Success</t>
  </si>
  <si>
    <t>CNPS-055-2024-APS</t>
  </si>
  <si>
    <t>CNPS-056-2024-APS</t>
  </si>
  <si>
    <t>CNPS-057-2024-APS</t>
  </si>
  <si>
    <t>CNPS-058-2024-APS</t>
  </si>
  <si>
    <t>CNPS-059-2024-APS</t>
  </si>
  <si>
    <t>CNPS-060-2024-APS</t>
  </si>
  <si>
    <t>CNPS-061-2024-APS</t>
  </si>
  <si>
    <t>CNPS-062-2024-APS</t>
  </si>
  <si>
    <t>CNPS-063-2024-APS</t>
  </si>
  <si>
    <t>CNPS-064-2024-APS</t>
  </si>
  <si>
    <t>CNPS-065-2024-APS</t>
  </si>
  <si>
    <t>CNPS-066-2024-APS</t>
  </si>
  <si>
    <t>CNPS-067-2024-APS</t>
  </si>
  <si>
    <t>CNPS-068-2024-APS</t>
  </si>
  <si>
    <t>CNPS-069-2024-APS</t>
  </si>
  <si>
    <t>ALEYDA JISSELA BASTIDAS</t>
  </si>
  <si>
    <t>PRESTACIÓN DE SERVICIOS DE APOYO A LA GESTIÓN COMO AUXILIAR DE ENFERMERÍA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</si>
  <si>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CDP_545 15/08/2024</t>
  </si>
  <si>
    <t>DANIEL ALEJANDRO ORTIZ CASTRO</t>
  </si>
  <si>
    <t>ELIZABETH CASTILLO LEMOS</t>
  </si>
  <si>
    <t>CDP_499 15/08/2024</t>
  </si>
  <si>
    <t>CDP_526 15/08/2024</t>
  </si>
  <si>
    <t>ANA MARIA SEPULVEDA CASTILLO</t>
  </si>
  <si>
    <t>CDP_528 15/08/2024</t>
  </si>
  <si>
    <t>GLORIA ISABEL LOPEZ ZAPATA</t>
  </si>
  <si>
    <t>PRESTACIÓN DE SERVICIOS PROFESIONALES COMO PROFESIONAL ENFERMERÍA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</si>
  <si>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CDP_517 15/08/2024</t>
  </si>
  <si>
    <t>NINI JOHANA MOSQUERA BELTRÁN</t>
  </si>
  <si>
    <t>CDP_548 15/08/2024</t>
  </si>
  <si>
    <t>LEIDY JOHANNA CRUZ MEDINA</t>
  </si>
  <si>
    <t>CDP_547 15/08/2024</t>
  </si>
  <si>
    <t>MANUELA SASTRE TROCHEZ</t>
  </si>
  <si>
    <t>CDP_542 15/08/2024</t>
  </si>
  <si>
    <t>ROOSVELT RIOS ALCALDE</t>
  </si>
  <si>
    <t>CDP_532 15/08/2024</t>
  </si>
  <si>
    <t>LAURA XIMENA OSPINA GARCIA</t>
  </si>
  <si>
    <t>CDP_501 15/08/2024</t>
  </si>
  <si>
    <t>DIANA KATHERINE GAVIRIA VALENCIA</t>
  </si>
  <si>
    <t>CDP_504 15/08/2024</t>
  </si>
  <si>
    <t>SHARON PACHECO LONDOÑO</t>
  </si>
  <si>
    <t>CDP_515 15/08/2024</t>
  </si>
  <si>
    <t>NATALIA AGUDELO RIVERA</t>
  </si>
  <si>
    <t>CDP_497 15/08/2024</t>
  </si>
  <si>
    <t>DIEGO FRANCISCO ZORRILLA ARANA</t>
  </si>
  <si>
    <t>PRESTACIÓN DE SERVICIOS PROFESIONALES COMO PROFESIONAL EN MEDICINA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</si>
  <si>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CDP_493 15/08/2024</t>
  </si>
  <si>
    <t xml:space="preserve">ANDRES RICARDO HERNANDEZ ARIAS </t>
  </si>
  <si>
    <t>PRESTACIÓN DE SERVICIOS DE APOYO A LA GESTIÓN COMO AUXILIAR ADMINISTRATIVO Y CONDUCTOR EN LA OPERACIÓN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</si>
  <si>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CNPS-070-2024-APS</t>
  </si>
  <si>
    <t>CNPS-071-2024-APS</t>
  </si>
  <si>
    <t>CNPS-072-2024-APS</t>
  </si>
  <si>
    <t>CNPS-073-2024-APS</t>
  </si>
  <si>
    <t>CNPS-074-2024-APS</t>
  </si>
  <si>
    <t>CNPS-075-2024-APS</t>
  </si>
  <si>
    <t>CNPS-076-2024-APS</t>
  </si>
  <si>
    <t>VALENTINA VALENCIA GUZMÁN</t>
  </si>
  <si>
    <t>CDP_533 15/08/2024</t>
  </si>
  <si>
    <t>CDP_549 15/08/2024</t>
  </si>
  <si>
    <t>JOHANNA ANDRÉA BEDOYA POSSO</t>
  </si>
  <si>
    <t>CDP_540 15/08/2024</t>
  </si>
  <si>
    <t>DANIELA VÉLEZ LÓPEZ</t>
  </si>
  <si>
    <t>CDP_518 15/08/2024</t>
  </si>
  <si>
    <t>LAURA KATHERIN SANABRIA FERNÁNDEZ</t>
  </si>
  <si>
    <t>CDP_538 15/08/2024</t>
  </si>
  <si>
    <t>HAROL ANDRÉS CASTAÑO SIERRA</t>
  </si>
  <si>
    <t>CDP_539 15/08/2024</t>
  </si>
  <si>
    <t>LAURA ALEJANDRA ARCE GÓMEZ</t>
  </si>
  <si>
    <t>JOHANNA CAMILA ALARCON ORJUELA</t>
  </si>
  <si>
    <t>CDP_489 15/08/2024</t>
  </si>
  <si>
    <t>CNPS-080-2024-APS</t>
  </si>
  <si>
    <t>CNPS-081-2024-APS</t>
  </si>
  <si>
    <t>CNPS-077-2024-APS</t>
  </si>
  <si>
    <t>CNPS-078-2024-APS</t>
  </si>
  <si>
    <t>CNPS-079-2024-APS</t>
  </si>
  <si>
    <t>JEISSON DAVID QUINTERO GONZÁLEZ</t>
  </si>
  <si>
    <t>CDP_524 15/08/2024</t>
  </si>
  <si>
    <t>LOREN CAMILA SALAZAR QUINTERO</t>
  </si>
  <si>
    <t>CDP_502 15/08/2024</t>
  </si>
  <si>
    <t>GLORIA XIMENA ROSO CUERVO</t>
  </si>
  <si>
    <t>CDP_543 15/08/2024</t>
  </si>
  <si>
    <t>CDP_541 15/08/2024</t>
  </si>
  <si>
    <t>FARID CHILES HOSSMAN</t>
  </si>
  <si>
    <t>CDP_516 15/08/2024</t>
  </si>
  <si>
    <t>DIANA PATRICIA HERNÁNDEZ GUZMÁN</t>
  </si>
  <si>
    <t>CDP_513 15/08/2024</t>
  </si>
  <si>
    <t>SI, 22/08/2024</t>
  </si>
  <si>
    <t>https://www.secop.gov.co/CO1BusinessLine/Tendering/ProcedureEdit/View?ProfileName=CCE-11-Procedimiento_Publicidad&amp;PPI=CO1.PPI.33810214&amp;DocUniqueName=Consulta&amp;DocTypeName=NextWay.Entities.Marketplace.Tendering.ProcedureRequest&amp;ProfileVersion=12&amp;DocUniqueIdentifier=CO1.REQ.6707912&amp;prevCtxUrl=https%3a%2f%2fwww.secop.gov.co%2fCO1BusinessLine%2fTendering%2fBuyerWorkArea%2fIndex%3fDocUniqueIdentifier%3dCO1.BDOS.6581594&amp;prevCtxLbl=&amp;Messages=Publicado%20|Success</t>
  </si>
  <si>
    <t>SI, 23/08/2024</t>
  </si>
  <si>
    <t>https://www.secop.gov.co/CO1BusinessLine/Tendering/ProcedureEdit/View?ProfileName=CCE-11-Procedimiento_Publicidad&amp;PPI=CO1.PPI.33818209&amp;DocUniqueName=Consulta&amp;DocTypeName=NextWay.Entities.Marketplace.Tendering.ProcedureRequest&amp;ProfileVersion=12&amp;DocUniqueIdentifier=CO1.REQ.6710339&amp;prevCtxUrl=https%3a%2f%2fwww.secop.gov.co%2fCO1BusinessLine%2fTendering%2fBuyerWorkArea%2fIndex%3fDocUniqueIdentifier%3dCO1.BDOS.6583935&amp;prevCtxLbl=&amp;Messages=Publicado%20|Success</t>
  </si>
  <si>
    <t>https://www.secop.gov.co/CO1BusinessLine/Tendering/ProcedureEdit/View?ProfileName=CCE-11-Procedimiento_Publicidad&amp;PPI=CO1.PPI.33818238&amp;DocUniqueName=Consulta&amp;DocTypeName=NextWay.Entities.Marketplace.Tendering.ProcedureRequest&amp;ProfileVersion=12&amp;DocUniqueIdentifier=CO1.REQ.6710434&amp;prevCtxUrl=https%3a%2f%2fwww.secop.gov.co%2fCO1BusinessLine%2fTendering%2fBuyerWorkArea%2fIndex%3fDocUniqueIdentifier%3dCO1.BDOS.6584045&amp;prevCtxLbl=&amp;Messages=Publicado%20|Success</t>
  </si>
  <si>
    <t>https://www.secop.gov.co/CO1BusinessLine/Tendering/ProcedureEdit/View?ProfileName=CCE-11-Procedimiento_Publicidad&amp;PPI=CO1.PPI.33819937&amp;DocUniqueName=Consulta&amp;DocTypeName=NextWay.Entities.Marketplace.Tendering.ProcedureRequest&amp;ProfileVersion=12&amp;DocUniqueIdentifier=CO1.REQ.6710701&amp;prevCtxUrl=https%3a%2f%2fwww.secop.gov.co%2fCO1BusinessLine%2fTendering%2fBuyerWorkArea%2fIndex%3fDocUniqueIdentifier%3dCO1.BDOS.6584507&amp;prevCtxLbl=&amp;Messages=Publicado%20|Success</t>
  </si>
  <si>
    <t>https://www.secop.gov.co/CO1BusinessLine/Tendering/ProcedureEdit/View?ProfileName=CCE-11-Procedimiento_Publicidad&amp;PPI=CO1.PPI.33819964&amp;DocUniqueName=Consulta&amp;DocTypeName=NextWay.Entities.Marketplace.Tendering.ProcedureRequest&amp;ProfileVersion=12&amp;DocUniqueIdentifier=CO1.REQ.6710811&amp;prevCtxUrl=https%3a%2f%2fwww.secop.gov.co%2fCO1BusinessLine%2fTendering%2fBuyerWorkArea%2fIndex%3fDocUniqueIdentifier%3dCO1.BDOS.6584229&amp;prevCtxLbl=&amp;Messages=Publicado%20|Success</t>
  </si>
  <si>
    <t>https://www.secop.gov.co/CO1BusinessLine/Tendering/ProcedureEdit/View?ProfileName=CCE-11-Procedimiento_Publicidad&amp;PPI=CO1.PPI.33820251&amp;DocUniqueName=Consulta&amp;DocTypeName=NextWay.Entities.Marketplace.Tendering.ProcedureRequest&amp;ProfileVersion=12&amp;DocUniqueIdentifier=CO1.REQ.6710825&amp;prevCtxUrl=https%3a%2f%2fwww.secop.gov.co%2fCO1BusinessLine%2fTendering%2fBuyerWorkArea%2fIndex%3fDocUniqueIdentifier%3dCO1.BDOS.6584242&amp;prevCtxLbl=&amp;Messages=Publicado%20|Success</t>
  </si>
  <si>
    <t>https://www.secop.gov.co/CO1BusinessLine/Tendering/ProcedureEdit/View?ProfileName=CCE-11-Procedimiento_Publicidad&amp;PPI=CO1.PPI.33820282&amp;DocUniqueName=Consulta&amp;DocTypeName=NextWay.Entities.Marketplace.Tendering.ProcedureRequest&amp;ProfileVersion=12&amp;DocUniqueIdentifier=CO1.REQ.6710550&amp;prevCtxUrl=https%3a%2f%2fwww.secop.gov.co%2fCO1BusinessLine%2fTendering%2fBuyerWorkArea%2fIndex%3fDocUniqueIdentifier%3dCO1.BDOS.6584339&amp;prevCtxLbl=&amp;Messages=Publicado%20|Success</t>
  </si>
  <si>
    <t>https://www.secop.gov.co/CO1BusinessLine/Tendering/ProcedureEdit/View?ProfileName=CCE-11-Procedimiento_Publicidad&amp;PPI=CO1.PPI.33820811&amp;DocUniqueName=Consulta&amp;DocTypeName=NextWay.Entities.Marketplace.Tendering.ProcedureRequest&amp;ProfileVersion=12&amp;DocUniqueIdentifier=CO1.REQ.6710683&amp;prevCtxUrl=https%3a%2f%2fwww.secop.gov.co%2fCO1BusinessLine%2fTendering%2fBuyerWorkArea%2fIndex%3fDocUniqueIdentifier%3dCO1.BDOS.6584551&amp;prevCtxLbl=&amp;Messages=Publicado%20|Success</t>
  </si>
  <si>
    <t>https://www.secop.gov.co/CO1BusinessLine/Tendering/ProcedureEdit/View?ProfileName=CCE-11-Procedimiento_Publicidad&amp;PPI=CO1.PPI.33820838&amp;DocUniqueName=Consulta&amp;DocTypeName=NextWay.Entities.Marketplace.Tendering.ProcedureRequest&amp;ProfileVersion=12&amp;DocUniqueIdentifier=CO1.REQ.6710857&amp;prevCtxUrl=https%3a%2f%2fwww.secop.gov.co%2fCO1BusinessLine%2fTendering%2fBuyerWorkArea%2fIndex%3fDocUniqueIdentifier%3dCO1.BDOS.6584560&amp;prevCtxLbl=&amp;Messages=Publicado%20|Success</t>
  </si>
  <si>
    <t>https://www.secop.gov.co/CO1BusinessLine/Tendering/ProcedureEdit/View?ProfileName=CCE-11-Procedimiento_Publicidad&amp;PPI=CO1.PPI.33821081&amp;DocUniqueName=Consulta&amp;DocTypeName=NextWay.Entities.Marketplace.Tendering.ProcedureRequest&amp;ProfileVersion=12&amp;DocUniqueIdentifier=CO1.REQ.6710579&amp;prevCtxUrl=https%3a%2f%2fwww.secop.gov.co%2fCO1BusinessLine%2fTendering%2fBuyerWorkArea%2fIndex%3fDocUniqueIdentifier%3dCO1.BDOS.6584652&amp;prevCtxLbl=&amp;Messages=Publicado%20|Success</t>
  </si>
  <si>
    <t>https://www.secop.gov.co/CO1BusinessLine/Tendering/ProcedureEdit/View?ProfileName=CCE-11-Procedimiento_Publicidad&amp;PPI=CO1.PPI.33821417&amp;DocUniqueName=Consulta&amp;DocTypeName=NextWay.Entities.Marketplace.Tendering.ProcedureRequest&amp;ProfileVersion=12&amp;DocUniqueIdentifier=CO1.REQ.6710585&amp;prevCtxUrl=https%3a%2f%2fwww.secop.gov.co%2fCO1BusinessLine%2fTendering%2fBuyerWorkArea%2fIndex%3fDocUniqueIdentifier%3dCO1.BDOS.6584657&amp;prevCtxLbl=&amp;Messages=Publicado%20|Success</t>
  </si>
  <si>
    <t>https://www.secop.gov.co/CO1BusinessLine/Tendering/ProcedureEdit/View?ProfileName=CCE-11-Procedimiento_Publicidad&amp;PPI=CO1.PPI.33822057&amp;DocUniqueName=Consulta&amp;DocTypeName=NextWay.Entities.Marketplace.Tendering.ProcedureRequest&amp;ProfileVersion=12&amp;DocUniqueIdentifier=CO1.REQ.6711310&amp;prevCtxUrl=https%3a%2f%2fwww.secop.gov.co%2fCO1BusinessLine%2fTendering%2fBuyerWorkArea%2fIndex%3fDocUniqueIdentifier%3dCO1.BDOS.6584830&amp;prevCtxLbl=&amp;Messages=Publicado%20|Success</t>
  </si>
  <si>
    <t>https://www.secop.gov.co/CO1BusinessLine/Tendering/ProcedureEdit/View?DocUniqueIdentifier=CO1.REQ.6696631&amp;PrevCtxLbl=Work+Area&amp;PrevCtxUrl=https%3a%2f%2fwww.secop.gov.co%2fCO1BusinessLine%2fTendering%2fBuyerWorkArea%2fIndex%3fDocUniqueIdentifier%3dCO1.BDOS.6570743&amp;Messages=Modificaci%C3%B3n%20aplicada%20%20|Success</t>
  </si>
  <si>
    <t>https://www.secop.gov.co/CO1BusinessLine/Tendering/ProcedureEdit/View?ProfileName=CCE-11-Procedimiento_Publicidad&amp;PPI=CO1.PPI.33823048&amp;DocUniqueName=Consulta&amp;DocTypeName=NextWay.Entities.Marketplace.Tendering.ProcedureRequest&amp;ProfileVersion=12&amp;DocUniqueIdentifier=CO1.REQ.6711354&amp;prevCtxUrl=https%3a%2f%2fwww.secop.gov.co%2fCO1BusinessLine%2fTendering%2fBuyerWorkArea%2fIndex%3fDocUniqueIdentifier%3dCO1.BDOS.6585042&amp;prevCtxLbl=&amp;Messages=Publicado%20|Success</t>
  </si>
  <si>
    <t>https://www.secop.gov.co/CO1BusinessLine/Tendering/ProcedureEdit/View?ProfileName=CCE-11-Procedimiento_Publicidad&amp;PPI=CO1.PPI.33823084&amp;DocUniqueName=Consulta&amp;DocTypeName=NextWay.Entities.Marketplace.Tendering.ProcedureRequest&amp;ProfileVersion=12&amp;DocUniqueIdentifier=CO1.REQ.6711367&amp;prevCtxUrl=https%3a%2f%2fwww.secop.gov.co%2fCO1BusinessLine%2fTendering%2fBuyerWorkArea%2fIndex%3fDocUniqueIdentifier%3dCO1.BDOS.6584797&amp;prevCtxLbl=&amp;Messages=Publicado%20|Success</t>
  </si>
  <si>
    <t>https://www.secop.gov.co/CO1BusinessLine/Tendering/ProcedureEdit/View?ProfileName=CCE-11-Procedimiento_Publicidad&amp;PPI=CO1.PPI.33823345&amp;DocUniqueName=Consulta&amp;DocTypeName=NextWay.Entities.Marketplace.Tendering.ProcedureRequest&amp;ProfileVersion=12&amp;DocUniqueIdentifier=CO1.REQ.6711434&amp;prevCtxUrl=https%3a%2f%2fwww.secop.gov.co%2fCO1BusinessLine%2fTendering%2fBuyerWorkArea%2fIndex%3fDocUniqueIdentifier%3dCO1.BDOS.6585056&amp;prevCtxLbl=&amp;Messages=Publicado%20|Success</t>
  </si>
  <si>
    <t>https://www.secop.gov.co/CO1BusinessLine/Tendering/ProcedureEdit/View?ProfileName=CCE-11-Procedimiento_Publicidad&amp;PPI=CO1.PPI.33824511&amp;DocUniqueName=Consulta&amp;DocTypeName=NextWay.Entities.Marketplace.Tendering.ProcedureRequest&amp;ProfileVersion=12&amp;DocUniqueIdentifier=CO1.REQ.6711784&amp;prevCtxUrl=https%3a%2f%2fwww.secop.gov.co%2fCO1BusinessLine%2fTendering%2fBuyerWorkArea%2fIndex%3fDocUniqueIdentifier%3dCO1.BDOS.6585275&amp;prevCtxLbl=&amp;Messages=Publicado%20|Success</t>
  </si>
  <si>
    <t>https://www.secop.gov.co/CO1BusinessLine/Tendering/ProcedureEdit/View?ProfileName=CCE-11-Procedimiento_Publicidad&amp;PPI=CO1.PPI.33824277&amp;DocUniqueName=Consulta&amp;DocTypeName=NextWay.Entities.Marketplace.Tendering.ProcedureRequest&amp;ProfileVersion=12&amp;DocUniqueIdentifier=CO1.REQ.6711875&amp;prevCtxUrl=https%3a%2f%2fwww.secop.gov.co%2fCO1BusinessLine%2fTendering%2fBuyerWorkArea%2fIndex%3fDocUniqueIdentifier%3dCO1.BDOS.6585565&amp;prevCtxLbl=&amp;Messages=Publicado%20|Success</t>
  </si>
  <si>
    <t>https://www.secop.gov.co/CO1BusinessLine/Tendering/ProcedureEdit/View?ProfileName=CCE-11-Procedimiento_Publicidad&amp;PPI=CO1.PPI.33824653&amp;DocUniqueName=Consulta&amp;DocTypeName=NextWay.Entities.Marketplace.Tendering.ProcedureRequest&amp;ProfileVersion=12&amp;DocUniqueIdentifier=CO1.REQ.6711598&amp;prevCtxUrl=https%3a%2f%2fwww.secop.gov.co%2fCO1BusinessLine%2fTendering%2fBuyerWorkArea%2fIndex%3fDocUniqueIdentifier%3dCO1.BDOS.6585475&amp;prevCtxLbl=&amp;Messages=Publicado%20|Success</t>
  </si>
  <si>
    <t>https://www.secop.gov.co/CO1BusinessLine/Tendering/ProcedureEdit/View?ProfileName=CCE-11-Procedimiento_Publicidad&amp;PPI=CO1.PPI.33824954&amp;DocUniqueName=Consulta&amp;DocTypeName=NextWay.Entities.Marketplace.Tendering.ProcedureRequest&amp;ProfileVersion=12&amp;DocUniqueIdentifier=CO1.REQ.6712041&amp;prevCtxUrl=https%3a%2f%2fwww.secop.gov.co%2fCO1BusinessLine%2fTendering%2fBuyerWorkArea%2fIndex%3fDocUniqueIdentifier%3dCO1.BDOS.6585640&amp;prevCtxLbl=&amp;Messages=Publicado%20|Success</t>
  </si>
  <si>
    <t>https://www.secop.gov.co/CO1BusinessLine/Tendering/ProcedureEdit/View?ProfileName=CCE-11-Procedimiento_Publicidad&amp;PPI=CO1.PPI.33826328&amp;DocUniqueName=Consulta&amp;DocTypeName=NextWay.Entities.Marketplace.Tendering.ProcedureRequest&amp;ProfileVersion=12&amp;DocUniqueIdentifier=CO1.REQ.6712294&amp;prevCtxUrl=https%3a%2f%2fwww.secop.gov.co%2fCO1BusinessLine%2fTendering%2fBuyerWorkArea%2fIndex%3fDocUniqueIdentifier%3dCO1.BDOS.6586105&amp;prevCtxLbl=&amp;Messages=Publicado%20|Success</t>
  </si>
  <si>
    <t>https://www.secop.gov.co/CO1BusinessLine/Tendering/ProcedureEdit/View?ProfileName=CCE-11-Procedimiento_Publicidad&amp;PPI=CO1.PPI.33826366&amp;DocUniqueName=Consulta&amp;DocTypeName=NextWay.Entities.Marketplace.Tendering.ProcedureRequest&amp;ProfileVersion=12&amp;DocUniqueIdentifier=CO1.REQ.6712532&amp;prevCtxUrl=https%3a%2f%2fwww.secop.gov.co%2fCO1BusinessLine%2fTendering%2fBuyerWorkArea%2fIndex%3fDocUniqueIdentifier%3dCO1.BDOS.6586119&amp;prevCtxLbl=&amp;Messages=Publicado%20|Success</t>
  </si>
  <si>
    <t>https://www.secop.gov.co/CO1BusinessLine/Tendering/ProcedureEdit/View?ProfileName=CCE-11-Procedimiento_Publicidad&amp;PPI=CO1.PPI.33826382&amp;DocUniqueName=Consulta&amp;DocTypeName=NextWay.Entities.Marketplace.Tendering.ProcedureRequest&amp;ProfileVersion=12&amp;DocUniqueIdentifier=CO1.REQ.6712701&amp;prevCtxUrl=https%3a%2f%2fwww.secop.gov.co%2fCO1BusinessLine%2fTendering%2fBuyerWorkArea%2fIndex%3fDocUniqueIdentifier%3dCO1.BDOS.6586133&amp;prevCtxLbl=&amp;Messages=Publicado%20|Success</t>
  </si>
  <si>
    <t>https://www.secop.gov.co/CO1BusinessLine/Tendering/ProcedureEdit/View?ProfileName=CCE-11-Procedimiento_Publicidad&amp;PPI=CO1.PPI.33826396&amp;DocUniqueName=Consulta&amp;DocTypeName=NextWay.Entities.Marketplace.Tendering.ProcedureRequest&amp;ProfileVersion=12&amp;DocUniqueIdentifier=CO1.REQ.6712387&amp;prevCtxUrl=https%3a%2f%2fwww.secop.gov.co%2fCO1BusinessLine%2fTendering%2fBuyerWorkArea%2fIndex%3fDocUniqueIdentifier%3dCO1.BDOS.6586321&amp;prevCtxLbl=&amp;Messages=Publicado%20|Success,</t>
  </si>
  <si>
    <t>https://www.secop.gov.co/CO1BusinessLine/Tendering/ProcedureEdit/View?ProfileName=CCE-11-Procedimiento_Publicidad&amp;PPI=CO1.PPI.33827514&amp;DocUniqueName=Consulta&amp;DocTypeName=NextWay.Entities.Marketplace.Tendering.ProcedureRequest&amp;ProfileVersion=12&amp;DocUniqueIdentifier=CO1.REQ.6712973&amp;prevCtxUrl=https%3a%2f%2fwww.secop.gov.co%2fCO1BusinessLine%2fTendering%2fBuyerWorkArea%2fIndex%3fDocUniqueIdentifier%3dCO1.BDOS.6586370&amp;prevCtxLbl=&amp;Messages=Publicado%20|Success</t>
  </si>
  <si>
    <t>https://www.secop.gov.co/CO1BusinessLine/Tendering/ProcedureEdit/View?ProfileName=CCE-11-Procedimiento_Publicidad&amp;PPI=CO1.PPI.33829924&amp;DocUniqueName=Consulta&amp;DocTypeName=NextWay.Entities.Marketplace.Tendering.ProcedureRequest&amp;ProfileVersion=12&amp;DocUniqueIdentifier=CO1.REQ.6713503&amp;prevCtxUrl=https%3a%2f%2fwww.secop.gov.co%2fCO1BusinessLine%2fTendering%2fBuyerWorkArea%2fIndex%3fDocUniqueIdentifier%3dCO1.BDOS.6587222&amp;prevCtxLbl=&amp;Messages=Publicado%20|Success</t>
  </si>
  <si>
    <t>https://www.secop.gov.co/CO1BusinessLine/Tendering/ProcedureEdit/View?ProfileName=CCE-11-Procedimiento_Publicidad&amp;PPI=CO1.PPI.33829952&amp;DocUniqueName=Consulta&amp;DocTypeName=NextWay.Entities.Marketplace.Tendering.ProcedureRequest&amp;ProfileVersion=12&amp;DocUniqueIdentifier=CO1.REQ.6713608&amp;prevCtxUrl=https%3a%2f%2fwww.secop.gov.co%2fCO1BusinessLine%2fTendering%2fBuyerWorkArea%2fIndex%3fDocUniqueIdentifier%3dCO1.BDOS.6586968&amp;prevCtxLbl=&amp;Messages=Publicado%20|Success</t>
  </si>
  <si>
    <t>https://www.secop.gov.co/CO1BusinessLine/Tendering/ProcedureEdit/View?ProfileName=CCE-11-Procedimiento_Publicidad&amp;PPI=CO1.PPI.33829988&amp;DocUniqueName=Consulta&amp;DocTypeName=NextWay.Entities.Marketplace.Tendering.ProcedureRequest&amp;ProfileVersion=12&amp;DocUniqueIdentifier=CO1.REQ.6713526&amp;prevCtxUrl=https%3a%2f%2fwww.secop.gov.co%2fCO1BusinessLine%2fTendering%2fBuyerWorkArea%2fIndex%3fDocUniqueIdentifier%3dCO1.BDOS.6586986&amp;prevCtxLbl=&amp;Messages=Publicado%20|Success</t>
  </si>
  <si>
    <t>CNPS-082-2024-APS</t>
  </si>
  <si>
    <t>CNPS-083-2024-APS</t>
  </si>
  <si>
    <t>CNPS-084-2024-APS</t>
  </si>
  <si>
    <t>CNPS-085-2024-APS</t>
  </si>
  <si>
    <t>CNPS-086-2024-APS</t>
  </si>
  <si>
    <t>CNPS-087-2024-APS</t>
  </si>
  <si>
    <t>YESSICA DANIELA MARÍN GONZÁLEZ</t>
  </si>
  <si>
    <t>CDP_544 15/08/2024</t>
  </si>
  <si>
    <t>CINDY JULIETH MOREALES PALOMINO</t>
  </si>
  <si>
    <t>CDP_495 15/08/2024</t>
  </si>
  <si>
    <t>YANIER ALEXIS ECHEVERRI GONZÁLEZ</t>
  </si>
  <si>
    <t>CDP_496 15/08/2024</t>
  </si>
  <si>
    <t>MARÍA CAMILA GRAJALES VALENCIA</t>
  </si>
  <si>
    <t>CDP_514 15/08/2024</t>
  </si>
  <si>
    <t>MAYRA LIZED GARZÓN VILLEGAS</t>
  </si>
  <si>
    <t>CDP_536 15/08/2024</t>
  </si>
  <si>
    <t>DEICY LORENA REYES PÉREZ</t>
  </si>
  <si>
    <t>CDP_550 15/08/2024</t>
  </si>
  <si>
    <t>CNPS-088-2024-APS</t>
  </si>
  <si>
    <t>CNPS-089-2024-APS</t>
  </si>
  <si>
    <t>LAURA DANIELA RENDÓN PÉREZ</t>
  </si>
  <si>
    <t>CDP_525 15/08/2024</t>
  </si>
  <si>
    <t>HUMERTO ADOLFO COLINA TRUJILLO</t>
  </si>
  <si>
    <t>CDP_520 15/08/2024</t>
  </si>
  <si>
    <t>https://www.secop.gov.co/CO1BusinessLine/Tendering/ProcedureEdit/View?ProfileName=CCE-11-Procedimiento_Publicidad&amp;PPI=CO1.PPI.33832018&amp;DocUniqueName=Consulta&amp;DocTypeName=NextWay.Entities.Marketplace.Tendering.ProcedureRequest&amp;ProfileVersion=12&amp;DocUniqueIdentifier=CO1.REQ.6714316&amp;prevCtxUrl=https%3a%2f%2fwww.secop.gov.co%2fCO1BusinessLine%2fTendering%2fBuyerWorkArea%2fIndex%3fDocUniqueIdentifier%3dCO1.BDOS.6587743&amp;prevCtxLbl=&amp;Messages=Publicado%20|Success</t>
  </si>
  <si>
    <t>https://www.secop.gov.co/CO1BusinessLine/Tendering/ProcedureEdit/View?ProfileName=CCE-11-Procedimiento_Publicidad&amp;PPI=CO1.PPI.33832468&amp;DocUniqueName=Consulta&amp;DocTypeName=NextWay.Entities.Marketplace.Tendering.ProcedureRequest&amp;ProfileVersion=12&amp;DocUniqueIdentifier=CO1.REQ.6714514&amp;prevCtxUrl=https%3a%2f%2fwww.secop.gov.co%2fCO1BusinessLine%2fTendering%2fBuyerWorkArea%2fIndex%3fDocUniqueIdentifier%3dCO1.BDOS.6587936&amp;prevCtxLbl=&amp;Messages=Publicado%20|Success</t>
  </si>
  <si>
    <t>https://www.secop.gov.co/CO1BusinessLine/Tendering/ProcedureEdit/View?ProfileName=CCE-11-Procedimiento_Publicidad&amp;PPI=CO1.PPI.33832784&amp;DocUniqueName=Consulta&amp;DocTypeName=NextWay.Entities.Marketplace.Tendering.ProcedureRequest&amp;ProfileVersion=12&amp;DocUniqueIdentifier=CO1.REQ.6714377&amp;prevCtxUrl=https%3a%2f%2fwww.secop.gov.co%2fCO1BusinessLine%2fTendering%2fBuyerWorkArea%2fIndex%3fDocUniqueIdentifier%3dCO1.BDOS.6588306&amp;prevCtxLbl=&amp;Messages=Publicado%20|Success</t>
  </si>
  <si>
    <t>https://www.secop.gov.co/CO1BusinessLine/Tendering/ProcedureEdit/View?ProfileName=CCE-11-Procedimiento_Publicidad&amp;PPI=CO1.PPI.33833272&amp;DocUniqueName=Consulta&amp;DocTypeName=NextWay.Entities.Marketplace.Tendering.ProcedureRequest&amp;ProfileVersion=12&amp;DocUniqueIdentifier=CO1.REQ.6714852&amp;prevCtxUrl=https%3a%2f%2fwww.secop.gov.co%2fCO1BusinessLine%2fTendering%2fBuyerWorkArea%2fIndex%3fDocUniqueIdentifier%3dCO1.BDOS.6588429&amp;prevCtxLbl=&amp;Messages=Publicado%20|Success</t>
  </si>
  <si>
    <t>SI, 26/08/2024</t>
  </si>
  <si>
    <t>https://www.secop.gov.co/CO1BusinessLine/Tendering/ProcedureEdit/View?ProfileName=CCE-11-Procedimiento_Publicidad&amp;PPI=CO1.PPI.33856515&amp;DocUniqueName=Consulta&amp;DocTypeName=NextWay.Entities.Marketplace.Tendering.ProcedureRequest&amp;ProfileVersion=12&amp;DocUniqueIdentifier=CO1.REQ.6719907&amp;prevCtxUrl=https%3a%2f%2fwww.secop.gov.co%2fCO1BusinessLine%2fTendering%2fBuyerWorkArea%2fIndex%3fDocUniqueIdentifier%3dCO1.BDOS.6593115&amp;prevCtxLbl=&amp;Messages=Publicado%20|Success</t>
  </si>
  <si>
    <t>https://www.secop.gov.co/CO1BusinessLine/Tendering/ProcedureEdit/View?docUniqueIdentifier=CO1.REQ.6714597&amp;prevCtxLbl=Proceso&amp;prevCtxUrl=https%3a%2f%2fwww.secop.gov.co%3a443%2fCO1BusinessLine%2fTendering%2fBuyerWorkArea%2fIndex%3fDocUniqueIdentifier%3dCO1.BDOS.6588382</t>
  </si>
  <si>
    <t>https://www.secop.gov.co/CO1BusinessLine/Tendering/ProcedureEdit/View?ProfileName=CCE-11-Procedimiento_Publicidad&amp;PPI=CO1.PPI.33856559&amp;DocUniqueName=Consulta&amp;DocTypeName=NextWay.Entities.Marketplace.Tendering.ProcedureRequest&amp;ProfileVersion=12&amp;DocUniqueIdentifier=CO1.REQ.6720019&amp;prevCtxUrl=https%3a%2f%2fwww.secop.gov.co%2fCO1BusinessLine%2fTendering%2fBuyerWorkArea%2fIndex%3fDocUniqueIdentifier%3dCO1.BDOS.6593211&amp;prevCtxLbl=&amp;Messages=Publicado%20|Success</t>
  </si>
  <si>
    <t>https://www.secop.gov.co/CO1BusinessLine/Tendering/ProcedureEdit/View?ProfileName=CCE-11-Procedimiento_Publicidad&amp;PPI=CO1.PPI.33856590&amp;DocUniqueName=Consulta&amp;DocTypeName=NextWay.Entities.Marketplace.Tendering.ProcedureRequest&amp;ProfileVersion=12&amp;DocUniqueIdentifier=CO1.REQ.6719820&amp;prevCtxUrl=https%3a%2f%2fwww.secop.gov.co%2fCO1BusinessLine%2fTendering%2fBuyerWorkArea%2fIndex%3fDocUniqueIdentifier%3dCO1.BDOS.6593422&amp;prevCtxLbl=&amp;Messages=Publicado%20|Success</t>
  </si>
  <si>
    <t>CNPS-090-2024-APS</t>
  </si>
  <si>
    <t>CNPS-091-2024-APS</t>
  </si>
  <si>
    <t>CNPS-092-2024-APS</t>
  </si>
  <si>
    <t>JESSICA VANESSA GIRALDO ESCARRIA</t>
  </si>
  <si>
    <t>ELIANA DANIELA GARCÍA RAIGOSA</t>
  </si>
  <si>
    <t>MARICELA MORENO ECHEVERRI</t>
  </si>
  <si>
    <t>CDP_522 15/08/2024</t>
  </si>
  <si>
    <t>CDP_492 15/08/2024</t>
  </si>
  <si>
    <t>CDP_553 15/08/2024</t>
  </si>
  <si>
    <t>https://www.secop.gov.co/CO1BusinessLine/Tendering/ProcedureEdit/View?ProfileName=CCE-11-Procedimiento_Publicidad&amp;PPI=CO1.PPI.33869327&amp;DocUniqueName=Consulta&amp;DocTypeName=NextWay.Entities.Marketplace.Tendering.ProcedureRequest&amp;ProfileVersion=12&amp;DocUniqueIdentifier=CO1.REQ.6722766&amp;prevCtxUrl=https%3a%2f%2fwww.secop.gov.co%2fCO1BusinessLine%2fTendering%2fBuyerWorkArea%2fIndex%3fDocUniqueIdentifier%3dCO1.BDOS.6596269&amp;prevCtxLbl=&amp;Messages=Publicado%20|Success</t>
  </si>
  <si>
    <t>https://www.secop.gov.co/CO1BusinessLine/Tendering/ProcedureEdit/View?ProfileName=CCE-11-Procedimiento_Publicidad&amp;PPI=CO1.PPI.33869904&amp;DocUniqueName=Consulta&amp;DocTypeName=NextWay.Entities.Marketplace.Tendering.ProcedureRequest&amp;ProfileVersion=12&amp;DocUniqueIdentifier=CO1.REQ.6722784&amp;prevCtxUrl=https%3a%2f%2fwww.secop.gov.co%2fCO1BusinessLine%2fTendering%2fBuyerWorkArea%2fIndex%3fDocUniqueIdentifier%3dCO1.BDOS.6596338&amp;prevCtxLbl=&amp;Messages=Publicado%20|Success</t>
  </si>
  <si>
    <t>https://www.secop.gov.co/CO1BusinessLine/Tendering/ProcedureEdit/View?ProfileName=CCE-11-Procedimiento_Publicidad&amp;PPI=CO1.PPI.33869988&amp;DocUniqueName=Consulta&amp;DocTypeName=NextWay.Entities.Marketplace.Tendering.ProcedureRequest&amp;ProfileVersion=12&amp;DocUniqueIdentifier=CO1.REQ.6723099&amp;prevCtxUrl=https%3a%2f%2fwww.secop.gov.co%2fCO1BusinessLine%2fTendering%2fBuyerWorkArea%2fIndex%3fDocUniqueIdentifier%3dCO1.BDOS.6596603&amp;prevCtxLbl=&amp;Messages=Publicado%20|Success</t>
  </si>
  <si>
    <t>CNPS-093-2024-APS</t>
  </si>
  <si>
    <t>LUZ AMPARO GAVIRIA</t>
  </si>
  <si>
    <t>CDP_546 15/08/2024</t>
  </si>
  <si>
    <t>https://www.secop.gov.co/CO1BusinessLine/Tendering/ProcedureEdit/View?ProfileName=CCE-11-Procedimiento_Publicidad&amp;PPI=CO1.PPI.33884183&amp;DocUniqueName=Consulta&amp;DocTypeName=NextWay.Entities.Marketplace.Tendering.ProcedureRequest&amp;ProfileVersion=12&amp;DocUniqueIdentifier=CO1.REQ.6727023&amp;prevCtxUrl=https%3a%2f%2fwww.secop.gov.co%2fCO1BusinessLine%2fTendering%2fBuyerWorkArea%2fIndex%3fDocUniqueIdentifier%3dCO1.BDOS.6600224&amp;prevCtxLbl=&amp;Messages=Publicado%20|Success</t>
  </si>
  <si>
    <t>SI, 27/08/2024</t>
  </si>
  <si>
    <t>COM_608 16/08/2024</t>
  </si>
  <si>
    <t>COM_609 16/08/2024</t>
  </si>
  <si>
    <t>COM_610 20/08/2024</t>
  </si>
  <si>
    <t>COM_611 20/08/2024</t>
  </si>
  <si>
    <t>COM_612 20/08/2024</t>
  </si>
  <si>
    <t>COM_613 20/08/2024</t>
  </si>
  <si>
    <t>COM_614 20/08/2024</t>
  </si>
  <si>
    <t>COM_615 20/08/2024</t>
  </si>
  <si>
    <t>COM_616 20/08/2024</t>
  </si>
  <si>
    <t>COM_618 20/08/2024</t>
  </si>
  <si>
    <t>COM_617 20/08/2024</t>
  </si>
  <si>
    <t>COM_619 20/08/2024</t>
  </si>
  <si>
    <t>COM_620 20/08/2024</t>
  </si>
  <si>
    <t>COM_621 20/08/2024</t>
  </si>
  <si>
    <t>COM_622 20/08/2024</t>
  </si>
  <si>
    <t>COM_623 20/08/2024</t>
  </si>
  <si>
    <t>COM_624 20/08/2024</t>
  </si>
  <si>
    <t>COM_625 20/08/2024</t>
  </si>
  <si>
    <t>COM_626 20/08/2024</t>
  </si>
  <si>
    <t>COM_627 20/08/2024</t>
  </si>
  <si>
    <t>COM_628 20/08/2024</t>
  </si>
  <si>
    <t>COM_629 20/08/2024</t>
  </si>
  <si>
    <t>COM_630 20/08/2024</t>
  </si>
  <si>
    <t>COM_631 20/08/2024</t>
  </si>
  <si>
    <t>COM_632 20/08/2024</t>
  </si>
  <si>
    <t>COM_633 20/08/2024</t>
  </si>
  <si>
    <t>CNPS-094-2024-APS</t>
  </si>
  <si>
    <t>CNPS-095-2024-APS</t>
  </si>
  <si>
    <t>JHON FELIPE MORENO CHICUNQUE</t>
  </si>
  <si>
    <t>SILVIA MILENA MENDOZA CÓRDOBA</t>
  </si>
  <si>
    <t>CDP_531 15/08/2024</t>
  </si>
  <si>
    <t>CDP_490 15/08/2024</t>
  </si>
  <si>
    <t>https://www.secop.gov.co/CO1BusinessLine/Tendering/ProcedureEdit/View?ProfileName=CCE-11-Procedimiento_Publicidad&amp;PPI=CO1.PPI.33899535&amp;DocUniqueName=Consulta&amp;DocTypeName=NextWay.Entities.Marketplace.Tendering.ProcedureRequest&amp;ProfileVersion=12&amp;DocUniqueIdentifier=CO1.REQ.6730544&amp;prevCtxUrl=https%3a%2f%2fwww.secop.gov.co%2fCO1BusinessLine%2fTendering%2fBuyerWorkArea%2fIndex%3fDocUniqueIdentifier%3dCO1.BDOS.6603667&amp;prevCtxLbl=&amp;Messages=Publicado%20|Success</t>
  </si>
  <si>
    <t>https://www.secop.gov.co/CO1BusinessLine/Tendering/ProcedureEdit/View?ProfileName=CCE-11-Procedimiento_Publicidad&amp;PPI=CO1.PPI.33899561&amp;DocUniqueName=Consulta&amp;DocTypeName=NextWay.Entities.Marketplace.Tendering.ProcedureRequest&amp;ProfileVersion=12&amp;DocUniqueIdentifier=CO1.REQ.6730746&amp;prevCtxUrl=https%3a%2f%2fwww.secop.gov.co%2fCO1BusinessLine%2fTendering%2fBuyerWorkArea%2fIndex%3fDocUniqueIdentifier%3dCO1.BDOS.6603591&amp;prevCtxLbl=&amp;Messages=Publicado%20|Success</t>
  </si>
  <si>
    <t>CNPS-096-2024-APS</t>
  </si>
  <si>
    <t>CDP_491  15/08/2024</t>
  </si>
  <si>
    <t>DAVID FERNANDO ARANA CASTILLO</t>
  </si>
  <si>
    <t>https://www.secop.gov.co/CO1BusinessLine/Tendering/ProcedureEdit/View?ProfileName=CCE-11-Procedimiento_Publicidad&amp;PPI=CO1.PPI.33927775&amp;DocUniqueName=Consulta&amp;DocTypeName=NextWay.Entities.Marketplace.Tendering.ProcedureRequest&amp;ProfileVersion=12&amp;DocUniqueIdentifier=CO1.REQ.6737371&amp;prevCtxUrl=https%3a%2f%2fwww.secop.gov.co%2fCO1BusinessLine%2fTendering%2fBuyerWorkArea%2fIndex%3fDocUniqueIdentifier%3dCO1.BDOS.6610191&amp;prevCtxLbl=&amp;Messages=Publicado%20|Success</t>
  </si>
  <si>
    <t>SI, 28/08/2024</t>
  </si>
  <si>
    <t>CNPS-097-2024-MIL</t>
  </si>
  <si>
    <t>PRESTACIÓN DE SERVICIOS DE APOYO A LA GESTIÓN COMO APOYO ADMINISTRATIVO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</si>
  <si>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CDP_568 28/08/2024</t>
  </si>
  <si>
    <t>https://www.secop.gov.co/CO1BusinessLine/Tendering/ProcedureEdit/View?ProfileName=CCE-11-Procedimiento_Publicidad&amp;PPI=CO1.PPI.33947283&amp;DocUniqueName=Consulta&amp;DocTypeName=NextWay.Entities.Marketplace.Tendering.ProcedureRequest&amp;ProfileVersion=12&amp;DocUniqueIdentifier=CO1.REQ.6741961&amp;prevCtxUrl=https%3a%2f%2fwww.secop.gov.co%2fCO1BusinessLine%2fTendering%2fBuyerWorkArea%2fIndex%3fDocUniqueIdentifier%3dCO1.BDOS.6615308&amp;prevCtxLbl=&amp;Messages=Publicado%20|Success</t>
  </si>
  <si>
    <t>SI, 298/08/2024</t>
  </si>
  <si>
    <t>CDP_470</t>
  </si>
  <si>
    <t>COM_662 23/08/2024</t>
  </si>
  <si>
    <t>COM_636 21/08/2024</t>
  </si>
  <si>
    <t>COM_637 21/08/2024</t>
  </si>
  <si>
    <t>COM_638 21/08/2024</t>
  </si>
  <si>
    <t>COM_639 21/08/2024</t>
  </si>
  <si>
    <t>COM_640 21/08/2024</t>
  </si>
  <si>
    <t>COM_641 21/08/2024</t>
  </si>
  <si>
    <t>COM_642 21/08/2024</t>
  </si>
  <si>
    <t>COM_643 21/08/2024</t>
  </si>
  <si>
    <t>COM_644 21/08/2024</t>
  </si>
  <si>
    <t>COM_645 21/08/2024</t>
  </si>
  <si>
    <t>COM_646 21/08/2024</t>
  </si>
  <si>
    <t>COM_647 21/08/2024</t>
  </si>
  <si>
    <t>COM_648 23/08/2024</t>
  </si>
  <si>
    <t>COM_649 23/08/2024</t>
  </si>
  <si>
    <t>COM_655 23/08/2024</t>
  </si>
  <si>
    <t>COM_654 23/08/2024</t>
  </si>
  <si>
    <t>COM_653 23/08/2024</t>
  </si>
  <si>
    <t>COM_652 23/08/2024</t>
  </si>
  <si>
    <t>COM_651 23/08/2024</t>
  </si>
  <si>
    <t>COM_650 23/08/2024</t>
  </si>
  <si>
    <t>COM_656 26/08/2024</t>
  </si>
  <si>
    <t>COM_657 26/08/2024</t>
  </si>
  <si>
    <t>COM_658 26/08/2024</t>
  </si>
  <si>
    <t>COM_659 26/08/2024</t>
  </si>
  <si>
    <t>COM_670 27/08/2024</t>
  </si>
  <si>
    <t>COM_671 27/08/2024</t>
  </si>
  <si>
    <t>COM_672 28/08/2024</t>
  </si>
  <si>
    <t>COM_673 28/08/2024</t>
  </si>
  <si>
    <t>CNSB-023-2024-MIL</t>
  </si>
  <si>
    <t>SUMINISTRO DE OPERACIÓN LOGÍSTICA Y SUMINISTRO DE LOS COMPONENTES DE: DOTACIÓN INICIAL; ALIMENTO LISTO PARA EL CONSUMO – ALC; RACIONES FAMILIARES PARA PREPARAR – RFPP; TRANSPORTE; PAPELERÍA; COMUNICACIONES; KIT ALIMENTACIÓN COMPLEMENTARIA Y DEMÁS GASTOS ADMINISTRATIVOS EN LA IMPLEMENTACIÓN DE LA MODALIDAD “1.000 DÍAS PARA CAMBIAR EL MUNDO” EN EL MARCO DE LA EJECUCIÓN DEL CONVENIO INTERADMINISTRATIVO 76011702024 SUSCRITO ENTRE EL ICBF Y EL HOSPITAL DEPARTAMENTAL SAN ANTONIO E.S.E. DE ROLDANILLO VALLE QUE BUSCA LA CONCURRENCIA DE LOS SERVICIOS PROPIOS DEL SISTEMA DE SALUD COLOMBIANO PARA LA ATENCIÓN Y PREVENCIÓN DE LA DESNUTRICIÓN AGUDA MODERADA Y SEVERA</t>
  </si>
  <si>
    <t>CDP_577 28/08/2024</t>
  </si>
  <si>
    <t>SI, 30/08/2024</t>
  </si>
  <si>
    <t>https://www.secop.gov.co/CO1BusinessLine/Tendering/ProcedureEdit/View?ProfileName=CCE-11-Procedimiento_Publicidad&amp;PPI=CO1.PPI.33991742&amp;DocUniqueName=Consulta&amp;DocTypeName=NextWay.Entities.Marketplace.Tendering.ProcedureRequest&amp;ProfileVersion=12&amp;DocUniqueIdentifier=CO1.REQ.6754183&amp;prevCtxUrl=https%3a%2f%2fwww.secop.gov.co%2fCO1BusinessLine%2fTendering%2fBuyerWorkArea%2fIndex%3fDocUniqueIdentifier%3dCO1.BDOS.6627270&amp;prevCtxLbl=&amp;Messages=Publicado%20|Success</t>
  </si>
  <si>
    <t>CNPS-098-2024-APS</t>
  </si>
  <si>
    <t>LINA MARCELA BUENO GAVIRIA</t>
  </si>
  <si>
    <t>CDP_551 15/08/2024</t>
  </si>
  <si>
    <t>https://www.secop.gov.co/CO1BusinessLine/Tendering/ProcedureEdit/View?ProfileName=CCE-11-Procedimiento_Publicidad&amp;PPI=CO1.PPI.34022512&amp;DocUniqueName=Consulta&amp;DocTypeName=NextWay.Entities.Marketplace.Tendering.ProcedureRequest&amp;ProfileVersion=12&amp;DocUniqueIdentifier=CO1.REQ.6762705&amp;prevCtxUrl=https%3a%2f%2fwww.secop.gov.co%2fCO1BusinessLine%2fTendering%2fBuyerWorkArea%2fIndex%3fDocUniqueIdentifier%3dCO1.BDOS.6635429&amp;prevCtxLbl=&amp;Messages=Publicado%20|Success</t>
  </si>
  <si>
    <t>SI, 02/09/2024</t>
  </si>
  <si>
    <t>COM_677</t>
  </si>
  <si>
    <t>COM_676 28/08/2024</t>
  </si>
  <si>
    <t>CNPS-099-2024-APS</t>
  </si>
  <si>
    <t>CNPS-100-2024-APS</t>
  </si>
  <si>
    <t>CNPS-101-2024-APS</t>
  </si>
  <si>
    <t>LAURA JOHANA HURTADO MAYOR</t>
  </si>
  <si>
    <t>CDP_494 15/08/2024</t>
  </si>
  <si>
    <t>DANIELA PATIÑO RAMIREZ</t>
  </si>
  <si>
    <t>CDP_552 15/08/2024</t>
  </si>
  <si>
    <t>PAOLA DOSMAN LUENGAS</t>
  </si>
  <si>
    <t>CDP_527 15/08/2024</t>
  </si>
  <si>
    <t>https://www.secop.gov.co/CO1BusinessLine/Tendering/ProcedureEdit/View?ProfileName=CCE-11-Procedimiento_Publicidad&amp;PPI=CO1.PPI.34048740&amp;DocUniqueName=Consulta&amp;DocTypeName=NextWay.Entities.Marketplace.Tendering.ProcedureRequest&amp;ProfileVersion=12&amp;DocUniqueIdentifier=CO1.REQ.6769320&amp;prevCtxUrl=https%3a%2f%2fwww.secop.gov.co%2fCO1BusinessLine%2fTendering%2fBuyerWorkArea%2fIndex%3fDocUniqueIdentifier%3dCO1.BDOS.6642318&amp;prevCtxLbl=&amp;Messages=Publicado%20|Success</t>
  </si>
  <si>
    <t>SI, 03/09/2024</t>
  </si>
  <si>
    <t>https://www.secop.gov.co/CO1BusinessLine/Tendering/ProcedureEdit/View?ProfileName=CCE-11-Procedimiento_Publicidad&amp;PPI=CO1.PPI.34048771&amp;DocUniqueName=Consulta&amp;DocTypeName=NextWay.Entities.Marketplace.Tendering.ProcedureRequest&amp;ProfileVersion=12&amp;DocUniqueIdentifier=CO1.REQ.6769322&amp;prevCtxUrl=https%3a%2f%2fwww.secop.gov.co%2fCO1BusinessLine%2fTendering%2fBuyerWorkArea%2fIndex%3fDocUniqueIdentifier%3dCO1.BDOS.6642134&amp;prevCtxLbl=&amp;Messages=Publicado%20|Success</t>
  </si>
  <si>
    <t>https://www.secop.gov.co/CO1BusinessLine/Tendering/ProcedureEdit/View?docUniqueIdentifier=CO1.REQ.6769324&amp;prevCtxLbl=Proceso&amp;prevCtxUrl=https%3a%2f%2fwww.secop.gov.co%3a443%2fCO1BusinessLine%2fTendering%2fBuyerWorkArea%2fIndex%3fDocUniqueIdentifier%3dCO1.BDOS.6642325</t>
  </si>
  <si>
    <t>SI, 04/09/2024</t>
  </si>
  <si>
    <t>CNPS-102-2024-APS</t>
  </si>
  <si>
    <t>CDP_521 15/08/2024</t>
  </si>
  <si>
    <t>LEIBY YURANI GÓMEZ GUZMAN</t>
  </si>
  <si>
    <t>https://www.secop.gov.co/CO1BusinessLine/Tendering/ProcedureEdit/View?ProfileName=CCE-11-Procedimiento_Publicidad&amp;PPI=CO1.PPI.34145552&amp;DocUniqueName=Consulta&amp;DocTypeName=NextWay.Entities.Marketplace.Tendering.ProcedureRequest&amp;ProfileVersion=12&amp;DocUniqueIdentifier=CO1.REQ.6793967&amp;prevCtxUrl=https%3a%2f%2fwww.secop.gov.co%2fCO1BusinessLine%2fTendering%2fBuyerWorkArea%2fIndex%3fDocUniqueIdentifier%3dCO1.BDOS.6667037&amp;prevCtxLbl=&amp;Messages=Publicado%20|Success</t>
  </si>
  <si>
    <t>SI, 6/09/2024</t>
  </si>
  <si>
    <t>PRESTACIÓN DE SERVICIOS PROFESIONALES COMO PROFESIONAL EN ODONTOLOGÍA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</si>
  <si>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RAMIRO ANDRÉS ARANGO TAMAYO</t>
  </si>
  <si>
    <t>CDP_505 15/08/2024</t>
  </si>
  <si>
    <t>PRESTACIÓN DE SERVICIOS PROFESIONALES COMO PROFESIONAL EN FISIOTERAPIA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</si>
  <si>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MARGARITA MARÍA RAMIREZ HURTADO</t>
  </si>
  <si>
    <t>CDP_506 15/08/2024</t>
  </si>
  <si>
    <t>CNPS-103-2024-APS</t>
  </si>
  <si>
    <t>CNPS-104-2024-APS</t>
  </si>
  <si>
    <t>SI, 13/09/2024</t>
  </si>
  <si>
    <t>https://www.secop.gov.co/CO1BusinessLine/Tendering/ProcedureEdit/View?ProfileName=CCE-11-Procedimiento_Publicidad&amp;PPI=CO1.PPI.34308695&amp;DocUniqueName=Consulta&amp;DocTypeName=NextWay.Entities.Marketplace.Tendering.ProcedureRequest&amp;ProfileVersion=12&amp;DocUniqueIdentifier=CO1.REQ.6835479&amp;prevCtxUrl=https%3a%2f%2fwww.secop.gov.co%2fCO1BusinessLine%2fTendering%2fBuyerWorkArea%2fIndex%3fDocUniqueIdentifier%3dCO1.BDOS.6707560&amp;prevCtxLbl=&amp;Messages=Publicado%20|Success</t>
  </si>
  <si>
    <t>https://www.secop.gov.co/CO1BusinessLine/Tendering/ProcedureEdit/View?docUniqueIdentifier=CO1.REQ.6835287&amp;prevCtxLbl=Proceso&amp;prevCtxUrl=https%3a%2f%2fwww.secop.gov.co%3a443%2fCO1BusinessLine%2fTendering%2fBuyerWorkArea%2fIndex%3fDocUniqueIdentifier%3dCO1.BDOS.6707423</t>
  </si>
  <si>
    <t>CDP_595 06/09/2024</t>
  </si>
  <si>
    <t>https://www.secop.gov.co/CO1BusinessLine/Tendering/ProcedureEdit/View?ProfileName=CCE-11-Procedimiento_Publicidad&amp;PPI=CO1.PPI.34315787&amp;DocUniqueName=Consulta&amp;DocTypeName=NextWay.Entities.Marketplace.Tendering.ProcedureRequest&amp;ProfileVersion=12&amp;DocUniqueIdentifier=CO1.REQ.6837719&amp;prevCtxUrl=https%3a%2f%2fwww.secop.gov.co%2fCO1BusinessLine%2fTendering%2fBuyerWorkArea%2fIndex%3fDocUniqueIdentifier%3dCO1.BDOS.6709803&amp;prevCtxLbl=&amp;Messages=Publicado%20|Success</t>
  </si>
  <si>
    <t>SI, 16/09/2024</t>
  </si>
  <si>
    <t>COMPRA VENTA DE EQUIPOS TECONOLÓGICOS Y PERIFERICOS (ETP) NECESARIOS PARA LA OPERACIÓN DE LOS EQUIPOS BÁSICOS DE SALUD EN EL FORTALECIMIENTO DE LA GESTIÓN TERRITORIAL BASADA EN ATENCIÓN PRIMARIA EN SALUD - APS EN EL MARCO DE LA IMPLEMENTACIÓN DEL MODELO DE SALUD PREVENTIVO Y PREDICTIVO</t>
  </si>
  <si>
    <t>CNSB-024-2024</t>
  </si>
  <si>
    <t>43211503 43212108 39121009 43211715</t>
  </si>
  <si>
    <t>CDP_607 13/09/2024</t>
  </si>
  <si>
    <t>SUMINISTRO DE DOTACIONES, INSUMOS, MATERIALES, DISPOSITIVOS MEDICOS, TECNOLOGIAS Y DEMÁS LOGISTICA NECESARIA PARA LA OPERACIÓN DE LOS EQUIPOS BÁSICOS DE SALUD EN EL FORTALECIMIENTO DE LA GESTIÓN TERRITORIAL BASADA EN ATENCIÓN PRIMARIA EN SALUD - APS EN EL MARCO DE LA IMPLEMENTACIÓN DEL MODELO DE SALUD PREVENTIVO Y PREDICTIVO</t>
  </si>
  <si>
    <t>SUMINISTRO DE MATERIALES DE RIO, FERRETERIA, ELECTRICOS Y DE CONSTRUCCION PARA REALIZAR MANTENIMIENTO EN EL HOSPITAL DEPARTAMENTAL SAN ANTONIO ESE DE ROLDANILLO VALLE</t>
  </si>
  <si>
    <t>OSUM-008-2024</t>
  </si>
  <si>
    <t>CDP_604 06/09/2024</t>
  </si>
  <si>
    <t>CNPS-105-2024</t>
  </si>
  <si>
    <t>CNPS-106-2024-APS</t>
  </si>
  <si>
    <t>PRESTACIÓN DE SERVICIOS PROFESIONALES COMO PROFESIONAL EN TERAPIA OCUPACIONAL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</si>
  <si>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CAROLINA GOMEZ FRANCO</t>
  </si>
  <si>
    <t>CDP_507 15/08/2024</t>
  </si>
  <si>
    <t>CDP_509 15/08/2024</t>
  </si>
  <si>
    <t>PRESTACIÓN DE SERVICIOS PROFESIONALES COMO PROFESIONAL EN TERAPIA RESPIRATORIA EN LA OPERACIÓN DE UNO DE LOS EQUIPOS BÁSICOS DE SALUD EN EL FORTALECIMIENTO DE LA GESTIÓN TERRITORIAL BASADA EN ATENCIÓN PRIMARIA EN SALUD - APS EN EL MARCO DE LA IMPLEMENTACIÓN DEL MODELO DE SALUD PREVENTIVO Y PREDICTIVO PARA AVANZAR EN LA GARANTIA DEL DERECHO FUNDAMENTAL A LA SALUD EN EL MUNICIPIO DE ROLDANILLO, VALLE DEL CAUCA</t>
  </si>
  <si>
    <t>MARCELA GOMEZ QUICENO</t>
  </si>
  <si>
    <t>https://www.secop.gov.co/CO1BusinessLine/Tendering/ProcedureEdit/View?ProfileName=CCE-11-Procedimiento_Publicidad&amp;PPI=CO1.PPI.34355616&amp;DocUniqueName=Consulta&amp;DocTypeName=NextWay.Entities.Marketplace.Tendering.ProcedureRequest&amp;ProfileVersion=12&amp;DocUniqueIdentifier=CO1.REQ.6847453&amp;prevCtxUrl=https%3a%2f%2fwww.secop.gov.co%2fCO1BusinessLine%2fTendering%2fBuyerWorkArea%2fIndex%3fDocUniqueIdentifier%3dCO1.BDOS.6719601&amp;prevCtxLbl=&amp;Messages=Publicado%20|Success</t>
  </si>
  <si>
    <t>CNPS-107-2024-APS</t>
  </si>
  <si>
    <t>https://www.secop.gov.co/CO1BusinessLine/Tendering/ProcedureEdit/View?ProfileName=CCE-11-Procedimiento_Publicidad&amp;PPI=CO1.PPI.34355584&amp;DocUniqueName=Consulta&amp;DocTypeName=NextWay.Entities.Marketplace.Tendering.ProcedureRequest&amp;ProfileVersion=12&amp;DocUniqueIdentifier=CO1.REQ.6847098&amp;prevCtxUrl=https%3a%2f%2fwww.secop.gov.co%2fCO1BusinessLine%2fTendering%2fBuyerWorkArea%2fIndex%3fDocUniqueIdentifier%3dCO1.BDOS.6719450&amp;prevCtxLbl=&amp;Messages=Publicado%20|Success</t>
  </si>
  <si>
    <t>CDP_596 06/09/2024</t>
  </si>
  <si>
    <t>COM_711 02/09/2024</t>
  </si>
  <si>
    <t>COM_712 02/09/2024</t>
  </si>
  <si>
    <t>COM_713 02/09/2024</t>
  </si>
  <si>
    <t>COM_714 02/09/2024</t>
  </si>
  <si>
    <t>COM_715 06/09/2024</t>
  </si>
  <si>
    <t>COM_716 12/09/2024</t>
  </si>
  <si>
    <t>COM_717 12/09/2024</t>
  </si>
  <si>
    <t>COM_718 12/09/2024</t>
  </si>
  <si>
    <t>COM_719 16/09/2024</t>
  </si>
  <si>
    <t>COM_720 16/09/2024</t>
  </si>
  <si>
    <t>CNPS-108-2024</t>
  </si>
  <si>
    <t>80141902   80111623    93151507</t>
  </si>
  <si>
    <t>CDP_608 13/09/2024</t>
  </si>
  <si>
    <t>245010301     245020801</t>
  </si>
  <si>
    <t>CDP_611 13/09/2024</t>
  </si>
  <si>
    <t>LAURA MARCELA GIL VARGAS</t>
  </si>
  <si>
    <t>https://www.secop.gov.co/CO1BusinessLine/Tendering/ProcedureEdit/View?ProfileName=CCE-11-Procedimiento_Publicidad&amp;PPI=CO1.PPI.34419342&amp;DocUniqueName=Consulta&amp;DocTypeName=NextWay.Entities.Marketplace.Tendering.ProcedureRequest&amp;ProfileVersion=12&amp;DocUniqueIdentifier=CO1.REQ.6862180&amp;prevCtxUrl=https%3a%2f%2fwww.secop.gov.co%2fCO1BusinessLine%2fTendering%2fBuyerWorkArea%2fIndex%3fDocUniqueIdentifier%3dCO1.BDOS.6733587&amp;prevCtxLbl=&amp;Messages=Publicado%20|Success</t>
  </si>
  <si>
    <t>SI, 18/09/2024</t>
  </si>
  <si>
    <t>CNPS-109-2024-APS</t>
  </si>
  <si>
    <t>https://www.secop.gov.co/CO1BusinessLine/Tendering/ProcedureEdit/View?ProfileName=CCE-11-Procedimiento_Publicidad&amp;PPI=CO1.PPI.34419395&amp;DocUniqueName=Consulta&amp;DocTypeName=NextWay.Entities.Marketplace.Tendering.ProcedureRequest&amp;ProfileVersion=12&amp;DocUniqueIdentifier=CO1.REQ.6862242&amp;prevCtxUrl=https%3a%2f%2fwww.secop.gov.co%2fCO1BusinessLine%2fTendering%2fBuyerWorkArea%2fIndex%3fDocUniqueIdentifier%3dCO1.BDOS.6733868&amp;prevCtxLbl=&amp;Messages=Publicado%20|Success</t>
  </si>
  <si>
    <t>COM_725 18/09/2024</t>
  </si>
  <si>
    <t>PRESTACION DE SERVICIOS DE FORTALECIMIENTO REQUERIDO EN EL PROCESO DE SALUD PUBLICA, QUE CORRESPONDE A LA EJECUCION DEL CONTRATO No. 1.220.17-17-9767 DE 2024, SUSCRITO CON LA SECRETARIA DE SALUD DEPARTAMENTAL DEL VALLE DEL CAUCA, DESCRITAS EN EL ANEXO TECNICO</t>
  </si>
  <si>
    <t>CDP_597 06/09/2024</t>
  </si>
  <si>
    <t>CNPS-110-2024</t>
  </si>
  <si>
    <t>CNPS-111-2024</t>
  </si>
  <si>
    <t>85121700                    85101600</t>
  </si>
  <si>
    <t>https://www.secop.gov.co/CO1BusinessLine/Tendering/ProcedureEdit/View?ProfileName=CCE-11-Procedimiento_Publicidad&amp;PPI=CO1.PPI.34432471&amp;DocUniqueName=Consulta&amp;DocTypeName=NextWay.Entities.Marketplace.Tendering.ProcedureRequest&amp;ProfileVersion=12&amp;DocUniqueIdentifier=CO1.REQ.6865918&amp;prevCtxUrl=https%3a%2f%2fwww.secop.gov.co%2fCO1BusinessLine%2fTendering%2fBuyerWorkArea%2fIndex%3fDocUniqueIdentifier%3dCO1.BDOS.6737413&amp;prevCtxLbl=&amp;Messages=Publicado%20|Success</t>
  </si>
  <si>
    <t>https://www.secop.gov.co/CO1BusinessLine/Tendering/ProcedureEdit/View?ProfileName=CCE-11-Procedimiento_Publicidad&amp;PPI=CO1.PPI.34432813&amp;DocUniqueName=Consulta&amp;DocTypeName=NextWay.Entities.Marketplace.Tendering.ProcedureRequest&amp;ProfileVersion=12&amp;DocUniqueIdentifier=CO1.REQ.6866102&amp;prevCtxUrl=https%3a%2f%2fwww.secop.gov.co%2fCO1BusinessLine%2fTendering%2fBuyerWorkArea%2fIndex%3fDocUniqueIdentifier%3dCO1.BDOS.6737196&amp;prevCtxLbl=&amp;Messages=Publicado%20|Success</t>
  </si>
  <si>
    <t>CDP_613 13/09/2024</t>
  </si>
  <si>
    <t>https://www.secop.gov.co/CO1BusinessLine/Tendering/ProcedureEdit/View?DocUniqueIdentifier=CO1.REQ.6846513&amp;PrevCtxLbl=Work+Area&amp;PrevCtxUrl=https%3a%2f%2fwww.secop.gov.co%2fCO1BusinessLine%2fTendering%2fBuyerWorkArea%2fIndex%3fDocUniqueIdentifier%3dCO1.BDOS.6718370&amp;Messages=Modificaci%C3%B3n%20aplicada%20%20|Success</t>
  </si>
  <si>
    <t>SI, 19/09/2024</t>
  </si>
  <si>
    <t>https://www.secop.gov.co/CO1BusinessLine/Tendering/ProcedureEdit/View?DocUniqueIdentifier=CO1.REQ.6845594&amp;PrevCtxLbl=Work+Area&amp;PrevCtxUrl=https%3a%2f%2fwww.secop.gov.co%2fCO1BusinessLine%2fTendering%2fBuyerWorkArea%2fIndex%3fDocUniqueIdentifier%3dCO1.BDOS.6717494&amp;Messages=Modificaci%C3%B3n%20aplicada%20%20|Success</t>
  </si>
  <si>
    <t>COM_722 18/09/2024</t>
  </si>
  <si>
    <t>COM_723 18/09/2024</t>
  </si>
  <si>
    <t>COM_724 18/09/2024</t>
  </si>
  <si>
    <t>COM_728 19/09/2024</t>
  </si>
  <si>
    <t>COM_729 19/09/2024</t>
  </si>
  <si>
    <t>SI, 24/09/2024</t>
  </si>
  <si>
    <t>https://www.secop.gov.co/CO1BusinessLine/Tendering/ProcedureEdit/View?DocUniqueIdentifier=CO1.REQ.6849036&amp;PrevCtxLbl=Work+Area&amp;PrevCtxUrl=https%3a%2f%2fwww.secop.gov.co%2fCO1BusinessLine%2fTendering%2fBuyerWorkArea%2fIndex%3fDocUniqueIdentifier%3dCO1.BDOS.6720795&amp;Messages=Modificaci%C3%B3n%20aplicada%20%20|Success</t>
  </si>
  <si>
    <t>COM_736 24/09/2024</t>
  </si>
  <si>
    <t>CNSB-025-2024 CPMEC-006-2024</t>
  </si>
  <si>
    <t>CNPS-112-2024-APS</t>
  </si>
  <si>
    <t>CNPS-113-2024-APS</t>
  </si>
  <si>
    <t>VALENTINA GRAJALES MORALES</t>
  </si>
  <si>
    <t>CDP_508 15/08/2024</t>
  </si>
  <si>
    <t>CDP_510 15/08/2024</t>
  </si>
  <si>
    <t>MARIA PAULA HERRERA JARAMILLO</t>
  </si>
  <si>
    <t>https://www.secop.gov.co/CO1BusinessLine/Tendering/ProcedureEdit/View?ProfileName=CCE-11-Procedimiento_Publicidad&amp;PPI=CO1.PPI.34645235&amp;DocUniqueName=Consulta&amp;DocTypeName=NextWay.Entities.Marketplace.Tendering.ProcedureRequest&amp;ProfileVersion=12&amp;DocUniqueIdentifier=CO1.REQ.6918616&amp;prevCtxUrl=https%3a%2f%2fwww.secop.gov.co%2fCO1BusinessLine%2fTendering%2fBuyerWorkArea%2fIndex%3fDocUniqueIdentifier%3dCO1.BDOS.6789006&amp;prevCtxLbl=&amp;Messages=Publicado%20|Success</t>
  </si>
  <si>
    <t>SI, 27/09/2024</t>
  </si>
  <si>
    <t>https://www.secop.gov.co/CO1BusinessLine/Tendering/ProcedureEdit/View?ProfileName=CCE-11-Procedimiento_Publicidad&amp;PPI=CO1.PPI.34645171&amp;DocUniqueName=Consulta&amp;DocTypeName=NextWay.Entities.Marketplace.Tendering.ProcedureRequest&amp;ProfileVersion=12&amp;DocUniqueIdentifier=CO1.REQ.6918802&amp;prevCtxUrl=https%3a%2f%2fwww.secop.gov.co%2fCO1BusinessLine%2fTendering%2fBuyerWorkArea%2fIndex%3fDocUniqueIdentifier%3dCO1.BDOS.6789301&amp;prevCtxLbl=&amp;Messages=Publicado%20|Success</t>
  </si>
  <si>
    <t xml:space="preserve">CONTRATO   </t>
  </si>
  <si>
    <t>COM_744 27/09/2024</t>
  </si>
  <si>
    <t>COM_745 27/09/2024</t>
  </si>
  <si>
    <t>CDP_594</t>
  </si>
  <si>
    <t>COM_746</t>
  </si>
  <si>
    <t>CDMIN-001-2024</t>
  </si>
  <si>
    <t>SUMINISTRO E INSTALACIÓN DE RED DE GASES MEDICINALES EN EL ÁREA DE PEQUEÑAS CIRUGÍAS Y CONSULTORIO DE PSIQUIATRÍA DEL HOSPITAL DEPARTAMENTAL SAN ANTONIO E.S.E.</t>
  </si>
  <si>
    <t>GLOBAL INGEOSVATH S.A.S.</t>
  </si>
  <si>
    <t>901056822-7</t>
  </si>
  <si>
    <t>CDP_619 25/09/2024</t>
  </si>
  <si>
    <t>https://www.secop.gov.co/CO1BusinessLine/Tendering/ProcedureEdit/View?ProfileName=CCE-11-Procedimiento_Publicidad&amp;PPI=CO1.PPI.34705637&amp;DocUniqueName=Consulta&amp;DocTypeName=NextWay.Entities.Marketplace.Tendering.ProcedureRequest&amp;ProfileVersion=12&amp;DocUniqueIdentifier=CO1.REQ.6933903&amp;prevCtxUrl=https%3a%2f%2fwww.secop.gov.co%2fCO1BusinessLine%2fTendering%2fBuyerWorkArea%2fIndex%3fDocUniqueIdentifier%3dCO1.BDOS.6804357&amp;prevCtxLbl=&amp;Messages=Publicado%20|Success</t>
  </si>
  <si>
    <t>SI, 01/10/2024</t>
  </si>
  <si>
    <t>COM_751 27/09/2024</t>
  </si>
  <si>
    <t>SI, 03/10/2024</t>
  </si>
  <si>
    <t>CNPS-114-2024</t>
  </si>
  <si>
    <t xml:space="preserve">PRESTACIÓN DE SERVICIOS DE APOYO A LA GESTIÓN DE TRANSPORTE PARA LA OPERACIÓN DE LOS EQUIPOS BÁSICOS DE SALUD EN EL FORTALECIMIENTO DE LA GESTIÓN TERRITORIAL BASADA EN ATENCIÓN PRIMARIA EN SALUD - APS EN EL MARCO DE LA IMPLEMENTACIÓN DEL MODELO DE SALUD PREVENTIVO Y PREDICTIVO </t>
  </si>
  <si>
    <t>CDP_630 25/09/2024</t>
  </si>
  <si>
    <t>https://www.secop.gov.co/CO1BusinessLine/Tendering/ProcedureEdit/View?ProfileName=CCE-11-Procedimiento_Publicidad&amp;PPI=CO1.PPI.34768990&amp;DocUniqueName=Consulta&amp;DocTypeName=NextWay.Entities.Marketplace.Tendering.ProcedureRequest&amp;ProfileVersion=12&amp;DocUniqueIdentifier=CO1.REQ.6951428&amp;prevCtxUrl=https%3a%2f%2fwww.secop.gov.co%2fCO1BusinessLine%2fTendering%2fBuyerWorkArea%2fIndex%3fDocUniqueIdentifier%3dCO1.BDOS.6821875&amp;prevCtxLbl=&amp;Messages=Publicado%20|Success</t>
  </si>
  <si>
    <t>SI, 04/10/2024</t>
  </si>
  <si>
    <t>COM_755 27/09/2024</t>
  </si>
  <si>
    <t>SI, 07/10/2024</t>
  </si>
  <si>
    <t>CNPS-115-2024-APS</t>
  </si>
  <si>
    <t>NATALIA GIRALDO PINO</t>
  </si>
  <si>
    <t>CDP_647 01/10/2024</t>
  </si>
  <si>
    <t>https://www.secop.gov.co/CO1BusinessLine/Tendering/ProcedureEdit/View?ProfileName=CCE-11-Procedimiento_Publicidad&amp;PPI=CO1.PPI.34843507&amp;DocUniqueName=Consulta&amp;DocTypeName=NextWay.Entities.Marketplace.Tendering.ProcedureRequest&amp;ProfileVersion=12&amp;DocUniqueIdentifier=CO1.REQ.6971670&amp;prevCtxUrl=https%3a%2f%2fwww.secop.gov.co%2fCO1BusinessLine%2fTendering%2fBuyerWorkArea%2fIndex%3fDocUniqueIdentifier%3dCO1.BDOS.6842332&amp;prevCtxLbl=&amp;Messages=Publicado%20|Success</t>
  </si>
  <si>
    <t>CNPS-116-2024-APS</t>
  </si>
  <si>
    <t>JUAN CAMILO TOVAR MUÑOZ</t>
  </si>
  <si>
    <t>CDP_648 01/10/2024</t>
  </si>
  <si>
    <t>https://www.secop.gov.co/CO1BusinessLine/Tendering/ProcedureEdit/View?ProfileName=CCE-11-Procedimiento_Publicidad&amp;PPI=CO1.PPI.34905385&amp;DocUniqueName=Consulta&amp;DocTypeName=NextWay.Entities.Marketplace.Tendering.ProcedureRequest&amp;ProfileVersion=12&amp;DocUniqueIdentifier=CO1.REQ.6990036&amp;prevCtxUrl=https%3a%2f%2fwww.secop.gov.co%2fCO1BusinessLine%2fTendering%2fBuyerWorkArea%2fIndex%3fDocUniqueIdentifier%3dCO1.BDOS.6857351&amp;prevCtxLbl=&amp;Messages=Publicado%20|Success</t>
  </si>
  <si>
    <t>SI, 10/10/2024</t>
  </si>
  <si>
    <t>CDP_642</t>
  </si>
  <si>
    <t>CDP_641</t>
  </si>
  <si>
    <t>CDP_640</t>
  </si>
  <si>
    <t>COM_778</t>
  </si>
  <si>
    <t>COM_779</t>
  </si>
  <si>
    <t>COM_780</t>
  </si>
  <si>
    <t>COM_784 07/10/2024</t>
  </si>
  <si>
    <t>COM_783 07/10/2024</t>
  </si>
  <si>
    <t>CNPS-117-2024-APS</t>
  </si>
  <si>
    <t>CAROLINA BALLADALES GALEANO</t>
  </si>
  <si>
    <t>CDP_651 11/10/2024</t>
  </si>
  <si>
    <t>SI, 18/10/2024</t>
  </si>
  <si>
    <t>https://www.secop.gov.co/CO1BusinessLine/Tendering/ProcedureEdit/View?ProfileName=CCE-11-Procedimiento_Publicidad&amp;PPI=CO1.PPI.35073563&amp;DocUniqueName=Consulta&amp;DocTypeName=NextWay.Entities.Marketplace.Tendering.ProcedureRequest&amp;ProfileVersion=12&amp;DocUniqueIdentifier=CO1.REQ.7029169&amp;prevCtxUrl=https%3a%2f%2fwww.secop.gov.co%2fCO1BusinessLine%2fTendering%2fBuyerWorkArea%2fIndex%3fDocUniqueIdentifier%3dCO1.BDOS.6898907&amp;prevCtxLbl=&amp;Messages=Publicado%20|Success</t>
  </si>
  <si>
    <t>CDMIN-002-2024</t>
  </si>
  <si>
    <t>SUMINISTRO DE MATERIAL IMPRESO PARA USO Y PROMOCIÓN DE ACTIVIDADES MISONALES Y ADMINISTRATIVAS CONFORME LOS LINEAMIENTOS DEL MANUAL DE MARCA ADOPTADO POR EL HOSPITAL DEPARTAMENTAL SAN ANTONIO DE ROLDANILLO E.S.E.</t>
  </si>
  <si>
    <t>DIEGO FERNANDO ANGULO QUINTERO</t>
  </si>
  <si>
    <t>CDP_663 11/10/2024</t>
  </si>
  <si>
    <t>https://www.secop.gov.co/CO1BusinessLine/Tendering/ProcedureEdit/View?ProfileName=CCE-11-Procedimiento_Publicidad&amp;PPI=CO1.PPI.35139035&amp;DocUniqueName=Consulta&amp;DocTypeName=NextWay.Entities.Marketplace.Tendering.ProcedureRequest&amp;ProfileVersion=12&amp;DocUniqueIdentifier=CO1.REQ.7044414&amp;prevCtxUrl=https%3a%2f%2fwww.secop.gov.co%2fCO1BusinessLine%2fTendering%2fBuyerWorkArea%2fIndex%3fDocUniqueIdentifier%3dCO1.BDOS.6913389&amp;prevCtxLbl=&amp;Messages=Publicado%20|Success</t>
  </si>
  <si>
    <t>SI, 21/10/2024</t>
  </si>
  <si>
    <t>CNSB-026-2024</t>
  </si>
  <si>
    <t>CDP_669 18/10/2024</t>
  </si>
  <si>
    <t>COMPRA VENTA DE EQUIPOS DE COMPUTO, ROUTER, UPS, REQUERIDOS POR EL HOSPITAL DEPARTAMENTAL SAN ANTONIO E.S.E. DE ROLDANILLO VALLE</t>
  </si>
  <si>
    <t>CNPS-118-2024</t>
  </si>
  <si>
    <t>CDP_671 18/10/2024</t>
  </si>
  <si>
    <t>https://www.secop.gov.co/CO1BusinessLine/Tendering/ProcedureEdit/View?ProfileName=CCE-11-Procedimiento_Publicidad&amp;PPI=CO1.PPI.35213818&amp;DocUniqueName=Consulta&amp;DocTypeName=NextWay.Entities.Marketplace.Tendering.ProcedureRequest&amp;ProfileVersion=12&amp;DocUniqueIdentifier=CO1.REQ.7062290&amp;prevCtxUrl=https%3a%2f%2fwww.secop.gov.co%2fCO1BusinessLine%2fTendering%2fBuyerWorkArea%2fIndex%3fDocUniqueIdentifier%3dCO1.BDOS.6931818&amp;prevCtxLbl=&amp;Messages=Publicado%20|Success</t>
  </si>
  <si>
    <t>SI, 24/10/2024</t>
  </si>
  <si>
    <t>OSER-016-2024</t>
  </si>
  <si>
    <t>CDP_675 18/10/2024</t>
  </si>
  <si>
    <t>https://www.secop.gov.co/CO1BusinessLine/Tendering/ProcedureEdit/View?ProfileName=CCE-11-Procedimiento_Publicidad&amp;PPI=CO1.PPI.35238885&amp;DocUniqueName=Consulta&amp;DocTypeName=NextWay.Entities.Marketplace.Tendering.ProcedureRequest&amp;ProfileVersion=12&amp;DocUniqueIdentifier=CO1.REQ.7068611&amp;prevCtxUrl=https%3a%2f%2fwww.secop.gov.co%2fCO1BusinessLine%2fTendering%2fBuyerWorkArea%2fIndex%3fDocUniqueIdentifier%3dCO1.BDOS.6937618&amp;prevCtxLbl=&amp;Messages=Publicado%20|Success</t>
  </si>
  <si>
    <t>SI, 25/10/2024</t>
  </si>
  <si>
    <t>https://www.secop.gov.co/CO1BusinessLine/Tendering/ProcedureEdit/View?DocUniqueIdentifier=CO1.REQ.7050259&amp;PrevCtxLbl=Work+Area&amp;PrevCtxUrl=https%3a%2f%2fwww.secop.gov.co%2fCO1BusinessLine%2fTendering%2fBuyerWorkArea%2fIndex%3fDocUniqueIdentifier%3dCO1.BDOS.6919622&amp;Messages=Modificaci%C3%B3n%20aplicada%20%20|Success</t>
  </si>
  <si>
    <t>CDP_650</t>
  </si>
  <si>
    <t>COM_818 17/10/2024</t>
  </si>
  <si>
    <t>COM_804 18/10/2024</t>
  </si>
  <si>
    <t>CDMIN-003-2024</t>
  </si>
  <si>
    <t>ÓSCAR EDUARDO RODRIGUEZ HOYOS</t>
  </si>
  <si>
    <t>SUMINISTRO DE CIEN (100) CAMISETAS PARA EL DESARROLLO DE JORNADAS ADELANTADAS POR EL HOSPITAL SAN ANTONIO DENTRO DEL PROGRAMA DE PROMOCIÓN Y PREVENCIÓN DEL CANCER DE MAMA</t>
  </si>
  <si>
    <t>CDP_676 18/10/2024</t>
  </si>
  <si>
    <t>https://www.secop.gov.co/CO1BusinessLine/Tendering/ProcedureEdit/View?ProfileName=CCE-11-Procedimiento_Publicidad&amp;PPI=CO1.PPI.35286592&amp;DocUniqueName=Consulta&amp;DocTypeName=NextWay.Entities.Marketplace.Tendering.ProcedureRequest&amp;ProfileVersion=12&amp;DocUniqueIdentifier=CO1.REQ.7079645&amp;prevCtxUrl=https%3a%2f%2fwww.secop.gov.co%2fCO1BusinessLine%2fTendering%2fBuyerWorkArea%2fIndex%3fDocUniqueIdentifier%3dCO1.BDOS.6948145&amp;prevCtxLbl=&amp;Messages=Publicado%20|Success</t>
  </si>
  <si>
    <t>SI, 28/10/2024</t>
  </si>
  <si>
    <t>CNPS-119-2024</t>
  </si>
  <si>
    <t>CDP_677 24/10/2024</t>
  </si>
  <si>
    <t>PRESTACION DE SERVICIOS DE FORTALECIMIENTO REQUERIDO EN EL PROCESO DE SALUD PUBLICA, DIRIGIDOS A LA PROMOCION DE LA SALUD Y LA GESTION DEL RIESGO EN SALUD PARA LA PREVENCION Y LA REDUCCION DE LA TUBERCULOSIS, QUE CORRESPONDE A LA EJECUCION DEL CONTRATO No. 1.220.17-17-12069 DE 2024, SUSCRITO CON LA SECRETARIA DE SALUD DEPARTAMENTAL DEL VALLE DEL CAUCA</t>
  </si>
  <si>
    <t>85121700           85101600</t>
  </si>
  <si>
    <t>https://www.secop.gov.co/CO1BusinessLine/Tendering/ProcedureEdit/View?ProfileName=CCE-11-Procedimiento_Publicidad&amp;PPI=CO1.PPI.35295780&amp;DocUniqueName=Consulta&amp;DocTypeName=NextWay.Entities.Marketplace.Tendering.ProcedureRequest&amp;ProfileVersion=12&amp;DocUniqueIdentifier=CO1.REQ.7082503&amp;prevCtxUrl=https%3a%2f%2fwww.secop.gov.co%2fCO1BusinessLine%2fTendering%2fBuyerWorkArea%2fIndex%3fDocUniqueIdentifier%3dCO1.BDOS.6950602&amp;prevCtxLbl=&amp;Messages=Publicado%20|Success</t>
  </si>
  <si>
    <t xml:space="preserve">COM_822 </t>
  </si>
  <si>
    <t>COM_821 25/10/2024</t>
  </si>
  <si>
    <t>COM_819 22/10/2024</t>
  </si>
  <si>
    <t>COM_820 25/10/2024</t>
  </si>
  <si>
    <t>COM_823 25/10/2024</t>
  </si>
  <si>
    <t>COM_824 28/10/2024</t>
  </si>
  <si>
    <t>CDP_674</t>
  </si>
  <si>
    <t>COM_825</t>
  </si>
  <si>
    <t>CDMIN-004-2024</t>
  </si>
  <si>
    <t>CDP_681 25/10/2024</t>
  </si>
  <si>
    <t>https://www.secop.gov.co/CO1BusinessLine/Tendering/ProcedureEdit/View?ProfileName=CCE-11-Procedimiento_Publicidad&amp;PPI=CO1.PPI.35447729&amp;DocUniqueName=Consulta&amp;DocTypeName=NextWay.Entities.Marketplace.Tendering.ProcedureRequest&amp;ProfileVersion=12&amp;DocUniqueIdentifier=CO1.REQ.7119079&amp;prevCtxUrl=https%3a%2f%2fwww.secop.gov.co%2fCO1BusinessLine%2fTendering%2fBuyerWorkArea%2fIndex%3fDocUniqueIdentifier%3dCO1.BDOS.6986974&amp;prevCtxLbl=&amp;Messages=Publicado%20|Success</t>
  </si>
  <si>
    <t>SI, 01/11/2024</t>
  </si>
  <si>
    <t>SI, 06/10/2024</t>
  </si>
  <si>
    <t>CNPS-120-2024-APS</t>
  </si>
  <si>
    <t>CDP_682 31/10/2024</t>
  </si>
  <si>
    <t>JOSÉ MIGUEL LLANOS VÉLEZ</t>
  </si>
  <si>
    <t>SI, 06/11/2024</t>
  </si>
  <si>
    <t>https://www.secop.gov.co/CO1BusinessLine/Tendering/ProcedureEdit/View?ProfileName=CCE-11-Procedimiento_Publicidad&amp;PPI=CO1.PPI.35483716&amp;DocUniqueName=Consulta&amp;DocTypeName=NextWay.Entities.Marketplace.Tendering.ProcedureRequest&amp;ProfileVersion=12&amp;DocUniqueIdentifier=CO1.REQ.7128434&amp;prevCtxUrl=https%3a%2f%2fwww.secop.gov.co%2fCO1BusinessLine%2fTendering%2fBuyerWorkArea%2fIndex%3fDocUniqueIdentifier%3dCO1.BDOS.6995805&amp;prevCtxLbl=&amp;Messages=Publicado%20|Success</t>
  </si>
  <si>
    <t>SI, 07/11/2024</t>
  </si>
  <si>
    <t>CDP_693</t>
  </si>
  <si>
    <t>CDP_694</t>
  </si>
  <si>
    <t>COM_836 01/11/2024</t>
  </si>
  <si>
    <t>COM_837</t>
  </si>
  <si>
    <t>COM_838</t>
  </si>
  <si>
    <t>CDP_696</t>
  </si>
  <si>
    <t>CDMIN-005-2024</t>
  </si>
  <si>
    <t>COMPRA E INSTALACIÓN DE AIRE ACONDICIONADO REQUERIDO POR EL AREA DE LABORATORIO DEL HOSPITAL DEPARTAMENTAL SAN ANTONIO E.S.E. DE ROLDANILLO VALLE</t>
  </si>
  <si>
    <t>CDP_701 15/11/2024</t>
  </si>
  <si>
    <t>https://www.secop.gov.co/CO1BusinessLine/Tendering/ProcedureEdit/View?ProfileName=CCE-11-Procedimiento_Publicidad&amp;PPI=CO1.PPI.35742042&amp;DocUniqueName=Consulta&amp;DocTypeName=NextWay.Entities.Marketplace.Tendering.ProcedureRequest&amp;ProfileVersion=12&amp;DocUniqueIdentifier=CO1.REQ.7192701&amp;prevCtxUrl=https%3a%2f%2fwww.secop.gov.co%2fCO1BusinessLine%2fTendering%2fBuyerWorkArea%2fIndex%3fDocUniqueIdentifier%3dCO1.BDOS.7058205&amp;prevCtxLbl=&amp;Messages=Publicado%20|Success</t>
  </si>
  <si>
    <t>SI, 19/11/2024</t>
  </si>
  <si>
    <t>CDP_711</t>
  </si>
  <si>
    <t>CDP_713</t>
  </si>
  <si>
    <t>COM_842 05/11/2024</t>
  </si>
  <si>
    <t>CDP_712</t>
  </si>
  <si>
    <t>COM_1576</t>
  </si>
  <si>
    <t>COM_1577 19/11/2024</t>
  </si>
  <si>
    <t>COM_1578</t>
  </si>
  <si>
    <t>COM_1579</t>
  </si>
  <si>
    <t>CDP_715</t>
  </si>
  <si>
    <t>CDP_714</t>
  </si>
  <si>
    <t>CDMIN-006-2024</t>
  </si>
  <si>
    <t>SUMINISTRO E INSTALACIÓN DE PUERTAS, LUCETAS, VENTANAS Y REJA EN ALUMINIO REQUERIDOS EN EL HOSPITAL DEPARTAMENTAL SAN ANTONIO E.S.E.</t>
  </si>
  <si>
    <t>72152402 30171500</t>
  </si>
  <si>
    <t>CDP_710 15/11/2024</t>
  </si>
  <si>
    <t>CDP_721</t>
  </si>
  <si>
    <t>COM_1581</t>
  </si>
  <si>
    <t>COM_1582</t>
  </si>
  <si>
    <t>COM_1590</t>
  </si>
  <si>
    <t>https://www.secop.gov.co/CO1BusinessLine/Tendering/ProcedureEdit/View?ProfileName=CCE-11-Procedimiento_Publicidad&amp;PPI=CO1.PPI.35877004&amp;DocUniqueName=Consulta&amp;DocTypeName=NextWay.Entities.Marketplace.Tendering.ProcedureRequest&amp;ProfileVersion=12&amp;DocUniqueIdentifier=CO1.REQ.7223996&amp;prevCtxUrl=https%3a%2f%2fwww.secop.gov.co%2fCO1BusinessLine%2fTendering%2fBuyerWorkArea%2fIndex%3fDocUniqueIdentifier%3dCO1.BDOS.7089414&amp;prevCtxLbl=&amp;Messages=Publicado%20|Success</t>
  </si>
  <si>
    <t>SI, 25/11/2024</t>
  </si>
  <si>
    <t>CDP_638 01/10/2024</t>
  </si>
  <si>
    <t>https://www.secop.gov.co/CO1BusinessLine/Tendering/ProcedureEdit/View?ProfileName=CCE-11-Procedimiento_Publicidad&amp;PPI=CO1.PPI.35927199&amp;DocUniqueName=Consulta&amp;DocTypeName=NextWay.Entities.Marketplace.Tendering.ProcedureRequest&amp;ProfileVersion=12&amp;DocUniqueIdentifier=CO1.REQ.7236601&amp;prevCtxUrl=https%3a%2f%2fwww.secop.gov.co%2fCO1BusinessLine%2fTendering%2fBuyerWorkArea%2fIndex%3fDocUniqueIdentifier%3dCO1.BDOS.7100440&amp;prevCtxLbl=&amp;Messages=Publicado%20|Success</t>
  </si>
  <si>
    <t>CDP_735</t>
  </si>
  <si>
    <t>COM_1599</t>
  </si>
  <si>
    <t>COM_1598 25/11/2024</t>
  </si>
  <si>
    <t>COM_1591 25/11/2024</t>
  </si>
  <si>
    <t>COM_1592</t>
  </si>
  <si>
    <t>CDMIN-007-2024</t>
  </si>
  <si>
    <t>PUREZA PROVEEDORES AMBIENTALES SAS</t>
  </si>
  <si>
    <t>SUMINISTRO DE BOLSAS PLASTICAS PARA RECOLECCION DE RESIDUOS ORDINARIOS Y DESECHOS HOSPITALARIOS REQUERIDAS EN EL HOSPITAL DEPARTAMENTAL SAN ANTONIO ESE DE ROLDANILLO VALLE</t>
  </si>
  <si>
    <t>CDP_736 25/11/2024</t>
  </si>
  <si>
    <t>900570042-9</t>
  </si>
  <si>
    <t>SI, 03/12/2024</t>
  </si>
  <si>
    <t>https://www.secop.gov.co/CO1BusinessLine/Tendering/ProcedureEdit/View?ProfileName=CCE-11-Procedimiento_Publicidad&amp;PPI=CO1.PPI.36027594&amp;DocUniqueName=Consulta&amp;DocTypeName=NextWay.Entities.Marketplace.Tendering.ProcedureRequest&amp;ProfileVersion=12&amp;DocUniqueIdentifier=CO1.REQ.7263566&amp;prevCtxUrl=https%3a%2f%2fwww.secop.gov.co%2fCO1BusinessLine%2fTendering%2fBuyerWorkArea%2fIndex%3fDocUniqueIdentifier%3dCO1.BDOS.7124855&amp;prevCtxLbl=&amp;Messages=Publicado%20|Success</t>
  </si>
  <si>
    <t>COMPRA VENTA DE AGITADOR PARA TUBOS CON CONTROL DE VELOCIDAD VARIABLE REQUERIDO POR EL AREA DE LABORATORIO CLINICO DEL HOSPITAL DEPARTAMENTAL SAN ANTONIO ESE DE ROLDANILLO VALLE</t>
  </si>
  <si>
    <t>CDP_723 18/11/2024</t>
  </si>
  <si>
    <t>CDMIN-008-2024</t>
  </si>
  <si>
    <t>https://www.secop.gov.co/CO1BusinessLine/Tendering/ProcedureEdit/View?ProfileName=CCE-11-Procedimiento_Publicidad&amp;PPI=CO1.PPI.36068685&amp;DocUniqueName=Consulta&amp;DocTypeName=NextWay.Entities.Marketplace.Tendering.ProcedureRequest&amp;ProfileVersion=12&amp;DocUniqueIdentifier=CO1.REQ.7271274&amp;prevCtxUrl=https%3a%2f%2fwww.secop.gov.co%2fCO1BusinessLine%2fTendering%2fBuyerWorkArea%2fIndex%3fDocUniqueIdentifier%3dCO1.BDOS.7135475&amp;prevCtxLbl=&amp;Messages=Publicado%20|Success</t>
  </si>
  <si>
    <t>SI, 04/12/2024</t>
  </si>
  <si>
    <t>COM_1624 02/12/2024</t>
  </si>
  <si>
    <t>COM_1625 03/12/2024</t>
  </si>
  <si>
    <t>7/10/2024      03/12/2024</t>
  </si>
  <si>
    <t>CDP_639           CDP_745</t>
  </si>
  <si>
    <t>SI, 05/12/2024</t>
  </si>
  <si>
    <t>CDMIN-009-2024</t>
  </si>
  <si>
    <t>SUMINISTRO E INSTALACION DE MESA EN ACERO INOXIDABLE PARA EL AREA DE PROCEDIMIENTOS DEL HOSPITAL DEPARTAMENTAL SAN ANTONIO ESE DE ROLDANILLO VALLE DEL CAUCA</t>
  </si>
  <si>
    <t>CDP_748 02/12/2024</t>
  </si>
  <si>
    <t>CNPS-121-2024</t>
  </si>
  <si>
    <t>CNPS-122-2024</t>
  </si>
  <si>
    <t>PRESTACIÓN DE SERVICIOS DE APOYO A LA GESTIÓN EN EL PROCESO DE SALUD PÚBLICA, CORRESPONDIENTE AL ACOMPAÑAMIENTO A LA DIRECCIÓN LOCAL DE SALUD DEL MUNICIPIO DE ZARZAL DEL VALLE DEL CAUCA, EN EL DESARROLLO DE ACTIVIDADES DEL PLAN DE INTERVENCIONES COLECTIVAS PIC, EN LAS DIMENSIONES DE SALUD AMBIENTAL, SEGURIDAD ALIMENTARIA Y NUTRICIONAL, SALUD Y ÁMBITO LABORAL PARA EL AÑO 2024</t>
  </si>
  <si>
    <t>CDP_749 02/12/2024</t>
  </si>
  <si>
    <t>85121700                85101600</t>
  </si>
  <si>
    <t>PRESTACIÓN DE SERVICIOS DE APOYO A LA GESTIÓN EN EL PROCESO DE SALUD PÚBLICA CORRESPONDIENTE A LA EJECUCIÓN DE ACTIVIDADES DEL PLAN DE INTERVENCIONES COLECTIVAS PIC 2024 EN LAS DIMENCIONES SALUD SEXUAL Y REPRODUCTIVA, VIGILANCIA EPIDEMIOLÓGICA, SITUACIONES DE ORIGEN LABORAL, PARTICIPACIÓN SOCIAL EN SALUD, GRUPOS VULNERABLES, SITUACIONES ENFEMO EPIDÉMICAS, ENFERMEDADES INMUNOPREVENIBLES Y CONSUMO Y APROVECHAMIENTO BIOLÓGICO, CALIDAD DE INOCUIDAD DE LOS ALIMENTOS EN EL MUNICIPIO DE ROLDANILLO VALLE DEL CAUCA</t>
  </si>
  <si>
    <t>https://www.secop.gov.co/CO1BusinessLine/Tendering/ProcedureEdit/View?ProfileName=CCE-11-Procedimiento_Publicidad&amp;PPI=CO1.PPI.36173243&amp;DocUniqueName=Consulta&amp;DocTypeName=NextWay.Entities.Marketplace.Tendering.ProcedureRequest&amp;ProfileVersion=12&amp;DocUniqueIdentifier=CO1.REQ.7296484&amp;prevCtxUrl=https%3a%2f%2fwww.secop.gov.co%2fCO1BusinessLine%2fTendering%2fBuyerWorkArea%2fIndex%3fDocUniqueIdentifier%3dCO1.BDOS.7160476&amp;prevCtxLbl=&amp;Messages=Publicado%20|Success</t>
  </si>
  <si>
    <t>SI, 09/12/2024</t>
  </si>
  <si>
    <t>https://www.secop.gov.co/CO1BusinessLine/Tendering/ProcedureEdit/View?docUniqueIdentifier=CO1.REQ.7282337&amp;prevCtxLbl=Proceso&amp;prevCtxUrl=https%3a%2f%2fwww.secop.gov.co%3a443%2fCO1BusinessLine%2fTendering%2fBuyerWorkArea%2fIndex%3fDocUniqueIdentifier%3dCO1.BDOS.7146630</t>
  </si>
  <si>
    <t>CDP_750 02/12/2024</t>
  </si>
  <si>
    <t>https://www.secop.gov.co/CO1BusinessLine/Tendering/ProcedureEdit/View?ProfileName=CCE-11-Procedimiento_Publicidad&amp;PPI=CO1.PPI.36173776&amp;DocUniqueName=Consulta&amp;DocTypeName=NextWay.Entities.Marketplace.Tendering.ProcedureRequest&amp;ProfileVersion=12&amp;DocUniqueIdentifier=CO1.REQ.7296925&amp;prevCtxUrl=https%3a%2f%2fwww.secop.gov.co%2fCO1BusinessLine%2fTendering%2fBuyerWorkArea%2fIndex%3fDocUniqueIdentifier%3dCO1.BDOS.7161101&amp;prevCtxLbl=&amp;Messages=Publicado%20|Success</t>
  </si>
  <si>
    <t>ARREND-005-2024 CNAR-05-2024</t>
  </si>
  <si>
    <t>CDP_760</t>
  </si>
  <si>
    <t>COM_1636 05/12/2024</t>
  </si>
  <si>
    <t>COM_1637 06/12/2024</t>
  </si>
  <si>
    <t>COM_1638 06/12/2024</t>
  </si>
  <si>
    <t>CDP_759</t>
  </si>
  <si>
    <t>COM_1640</t>
  </si>
  <si>
    <t>COM_777                    COM_1639</t>
  </si>
  <si>
    <t>COM_1641</t>
  </si>
  <si>
    <t>CDMIN-010-2024</t>
  </si>
  <si>
    <t>43211500     43212100         42192100</t>
  </si>
  <si>
    <t>COMPRA VENTA DE DOTACION DE MUEBLES Y EQUIPOS TECNOLOGICOS REQUERIDOS PARA HABILITACION DEL SERVICIO DE PSIQUIATRIA EN EL HOSPITAL DEPARTAMENTAL SAN ANTONIO ESE DE ROLDANILLO VALLE</t>
  </si>
  <si>
    <t>CDP_761 09/12/2024</t>
  </si>
  <si>
    <t>https://www.secop.gov.co/CO1BusinessLine/Tendering/ProcedureEdit/View?ProfileName=CCE-11-Procedimiento_Publicidad&amp;PPI=CO1.PPI.36292837&amp;DocUniqueName=Consulta&amp;DocTypeName=NextWay.Entities.Marketplace.Tendering.ProcedureRequest&amp;ProfileVersion=12&amp;DocUniqueIdentifier=CO1.REQ.7328686&amp;prevCtxUrl=https%3a%2f%2fwww.secop.gov.co%2fCO1BusinessLine%2fTendering%2fBuyerWorkArea%2fIndex%3fDocUniqueIdentifier%3dCO1.BDOS.7192424&amp;prevCtxLbl=&amp;Messages=Publicado%20|Success</t>
  </si>
  <si>
    <t>SI, 16/12/2024</t>
  </si>
  <si>
    <t>COM_1660 16/12/2024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</si>
</sst>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23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s>
  <cellStyleXfs count="11">
    <xf numFmtId="0" fontId="0" fillId="0" borderId="0"/>
    <xf numFmtId="0" fontId="232" fillId="0" borderId="0"/>
    <xf numFmtId="0" fontId="232" fillId="0" borderId="0"/>
    <xf numFmtId="0" fontId="233" fillId="0" borderId="0"/>
    <xf numFmtId="0" fontId="232" fillId="0" borderId="0"/>
    <xf numFmtId="0" fontId="229" fillId="0" borderId="0"/>
    <xf numFmtId="0" fontId="235" fillId="0" borderId="0" applyNumberFormat="0" applyFill="0" applyBorder="0" applyAlignment="0" applyProtection="0"/>
    <xf numFmtId="0" fontId="59" fillId="0" borderId="0"/>
    <xf numFmtId="0" fontId="19" fillId="0" borderId="0"/>
    <xf numFmtId="0" fontId="19" fillId="0" borderId="0"/>
    <xf numFmtId="0" fontId="19" fillId="0" borderId="0"/>
  </cellStyleXfs>
  <cellXfs count="592">
    <xf numFmtId="0" fontId="0" fillId="0" borderId="0" xfId="0"/>
    <xf numFmtId="0" fontId="230" fillId="0" borderId="0" xfId="3" applyFont="1" applyAlignment="1">
      <alignment vertical="center"/>
    </xf>
    <xf numFmtId="0" fontId="231" fillId="2" borderId="1" xfId="3" applyFont="1" applyFill="1" applyBorder="1" applyAlignment="1">
      <alignment horizontal="center" vertical="center" wrapText="1"/>
    </xf>
    <xf numFmtId="0" fontId="231" fillId="0" borderId="0" xfId="3" applyFont="1"/>
    <xf numFmtId="0" fontId="230" fillId="0" borderId="0" xfId="3" applyFont="1"/>
    <xf numFmtId="0" fontId="230" fillId="0" borderId="1" xfId="3" applyFont="1" applyBorder="1"/>
    <xf numFmtId="0" fontId="230" fillId="0" borderId="1" xfId="3" applyFont="1" applyBorder="1" applyAlignment="1">
      <alignment horizontal="center" vertical="center"/>
    </xf>
    <xf numFmtId="0" fontId="229" fillId="0" borderId="1" xfId="0" applyFont="1" applyBorder="1" applyAlignment="1">
      <alignment horizontal="center" vertical="center" wrapText="1"/>
    </xf>
    <xf numFmtId="0" fontId="229" fillId="0" borderId="1" xfId="0" applyFont="1" applyBorder="1" applyAlignment="1">
      <alignment horizontal="center" vertical="center"/>
    </xf>
    <xf numFmtId="0" fontId="229" fillId="0" borderId="1" xfId="3" applyFont="1" applyBorder="1" applyAlignment="1">
      <alignment horizontal="center" vertical="center" wrapText="1"/>
    </xf>
    <xf numFmtId="0" fontId="229" fillId="0" borderId="1" xfId="3" applyFont="1" applyBorder="1" applyAlignment="1">
      <alignment horizontal="center" vertical="center"/>
    </xf>
    <xf numFmtId="14" fontId="230" fillId="0" borderId="1" xfId="3" applyNumberFormat="1" applyFont="1" applyBorder="1" applyAlignment="1">
      <alignment horizontal="center" vertical="center"/>
    </xf>
    <xf numFmtId="164" fontId="230" fillId="0" borderId="1" xfId="3" applyNumberFormat="1" applyFont="1" applyBorder="1" applyAlignment="1">
      <alignment horizontal="center" vertical="center"/>
    </xf>
    <xf numFmtId="1" fontId="230" fillId="0" borderId="1" xfId="3" applyNumberFormat="1" applyFont="1" applyBorder="1" applyAlignment="1">
      <alignment horizontal="center" vertical="center"/>
    </xf>
    <xf numFmtId="0" fontId="228" fillId="0" borderId="1" xfId="0" applyFont="1" applyBorder="1" applyAlignment="1">
      <alignment horizontal="center" vertical="center" wrapText="1"/>
    </xf>
    <xf numFmtId="0" fontId="228" fillId="0" borderId="1" xfId="3" applyFont="1" applyBorder="1" applyAlignment="1">
      <alignment horizontal="center" vertical="center" wrapText="1"/>
    </xf>
    <xf numFmtId="0" fontId="226" fillId="0" borderId="1" xfId="3" applyFont="1" applyBorder="1" applyAlignment="1">
      <alignment horizontal="center" vertical="center" wrapText="1"/>
    </xf>
    <xf numFmtId="0" fontId="226" fillId="0" borderId="1" xfId="0" applyFont="1" applyBorder="1" applyAlignment="1">
      <alignment horizontal="center" vertical="center" wrapText="1"/>
    </xf>
    <xf numFmtId="0" fontId="225" fillId="0" borderId="1" xfId="3" applyFont="1" applyBorder="1" applyAlignment="1">
      <alignment horizontal="center" vertical="center" wrapText="1"/>
    </xf>
    <xf numFmtId="0" fontId="225" fillId="0" borderId="1" xfId="0" applyFont="1" applyBorder="1" applyAlignment="1">
      <alignment horizontal="center" vertical="center" wrapText="1"/>
    </xf>
    <xf numFmtId="14" fontId="228" fillId="0" borderId="1" xfId="3" applyNumberFormat="1" applyFont="1" applyBorder="1" applyAlignment="1">
      <alignment horizontal="center" vertical="center"/>
    </xf>
    <xf numFmtId="0" fontId="224" fillId="0" borderId="1" xfId="0" applyFont="1" applyBorder="1" applyAlignment="1">
      <alignment horizontal="center" vertical="center" wrapText="1"/>
    </xf>
    <xf numFmtId="0" fontId="223" fillId="0" borderId="1" xfId="3" applyFont="1" applyBorder="1" applyAlignment="1">
      <alignment horizontal="center" vertical="center" wrapText="1"/>
    </xf>
    <xf numFmtId="0" fontId="222" fillId="0" borderId="1" xfId="3" applyFont="1" applyBorder="1" applyAlignment="1">
      <alignment horizontal="center" vertical="center" wrapText="1"/>
    </xf>
    <xf numFmtId="0" fontId="221" fillId="0" borderId="1" xfId="0" applyFont="1" applyBorder="1" applyAlignment="1">
      <alignment horizontal="center" vertical="center" wrapText="1"/>
    </xf>
    <xf numFmtId="0" fontId="220" fillId="0" borderId="1" xfId="3" applyFont="1" applyBorder="1" applyAlignment="1">
      <alignment horizontal="center" vertical="center" wrapText="1"/>
    </xf>
    <xf numFmtId="0" fontId="219" fillId="0" borderId="1" xfId="3" applyFont="1" applyBorder="1" applyAlignment="1">
      <alignment horizontal="center" vertical="center" wrapText="1"/>
    </xf>
    <xf numFmtId="0" fontId="234" fillId="0" borderId="1" xfId="2" applyFont="1" applyBorder="1" applyAlignment="1">
      <alignment horizontal="center" vertical="center" wrapText="1"/>
    </xf>
    <xf numFmtId="0" fontId="216" fillId="0" borderId="1" xfId="3" applyFont="1" applyBorder="1" applyAlignment="1">
      <alignment horizontal="center" vertical="center" wrapText="1"/>
    </xf>
    <xf numFmtId="0" fontId="216" fillId="0" borderId="1" xfId="0" applyFont="1" applyBorder="1" applyAlignment="1">
      <alignment horizontal="center" vertical="center" wrapText="1"/>
    </xf>
    <xf numFmtId="1" fontId="230" fillId="0" borderId="1" xfId="3" applyNumberFormat="1" applyFont="1" applyBorder="1" applyAlignment="1">
      <alignment horizontal="center" vertical="center" wrapText="1"/>
    </xf>
    <xf numFmtId="0" fontId="229" fillId="0" borderId="2" xfId="0" applyFont="1" applyBorder="1" applyAlignment="1">
      <alignment horizontal="center" vertical="center" wrapText="1"/>
    </xf>
    <xf numFmtId="0" fontId="229" fillId="0" borderId="2" xfId="0" applyFont="1" applyBorder="1" applyAlignment="1">
      <alignment horizontal="center" vertical="center"/>
    </xf>
    <xf numFmtId="1" fontId="229" fillId="0" borderId="1" xfId="3" applyNumberFormat="1" applyFont="1" applyBorder="1" applyAlignment="1">
      <alignment horizontal="center" vertical="center"/>
    </xf>
    <xf numFmtId="0" fontId="215" fillId="0" borderId="1" xfId="3" applyFont="1" applyBorder="1" applyAlignment="1">
      <alignment horizontal="center" vertical="center" wrapText="1"/>
    </xf>
    <xf numFmtId="0" fontId="214" fillId="0" borderId="1" xfId="3" applyFont="1" applyBorder="1" applyAlignment="1">
      <alignment horizontal="center" vertical="center" wrapText="1"/>
    </xf>
    <xf numFmtId="0" fontId="214" fillId="0" borderId="1" xfId="0" applyFont="1" applyBorder="1" applyAlignment="1">
      <alignment horizontal="center" vertical="center" wrapText="1"/>
    </xf>
    <xf numFmtId="0" fontId="213" fillId="0" borderId="1" xfId="0" applyFont="1" applyBorder="1" applyAlignment="1">
      <alignment horizontal="center" vertical="center" wrapText="1"/>
    </xf>
    <xf numFmtId="0" fontId="213" fillId="0" borderId="1" xfId="3" applyFont="1" applyBorder="1" applyAlignment="1">
      <alignment horizontal="center" vertical="center" wrapText="1"/>
    </xf>
    <xf numFmtId="164" fontId="230" fillId="0" borderId="1" xfId="3" applyNumberFormat="1" applyFont="1" applyBorder="1" applyAlignment="1">
      <alignment horizontal="center" vertical="center" wrapText="1"/>
    </xf>
    <xf numFmtId="1" fontId="229" fillId="0" borderId="1" xfId="0" applyNumberFormat="1" applyFont="1" applyBorder="1" applyAlignment="1">
      <alignment horizontal="center" vertical="center" wrapText="1"/>
    </xf>
    <xf numFmtId="14" fontId="229" fillId="0" borderId="1" xfId="3" applyNumberFormat="1" applyFont="1" applyBorder="1" applyAlignment="1">
      <alignment horizontal="center" vertical="center"/>
    </xf>
    <xf numFmtId="0" fontId="208" fillId="0" borderId="1" xfId="3" applyFont="1" applyBorder="1" applyAlignment="1">
      <alignment horizontal="center" vertical="center" wrapText="1"/>
    </xf>
    <xf numFmtId="0" fontId="207" fillId="0" borderId="1" xfId="3" applyFont="1" applyBorder="1" applyAlignment="1">
      <alignment horizontal="center" vertical="center" wrapText="1"/>
    </xf>
    <xf numFmtId="0" fontId="207" fillId="0" borderId="1" xfId="0" applyFont="1" applyBorder="1" applyAlignment="1">
      <alignment horizontal="center" vertical="center" wrapText="1"/>
    </xf>
    <xf numFmtId="0" fontId="206" fillId="0" borderId="1" xfId="3" applyFont="1" applyBorder="1" applyAlignment="1">
      <alignment horizontal="center" vertical="center" wrapText="1"/>
    </xf>
    <xf numFmtId="0" fontId="205" fillId="0" borderId="1" xfId="3" applyFont="1" applyBorder="1" applyAlignment="1">
      <alignment horizontal="center" vertical="center" wrapText="1"/>
    </xf>
    <xf numFmtId="0" fontId="205" fillId="0" borderId="1" xfId="0" applyFont="1" applyBorder="1" applyAlignment="1">
      <alignment horizontal="center" vertical="center" wrapText="1"/>
    </xf>
    <xf numFmtId="0" fontId="205" fillId="0" borderId="2" xfId="0" applyFont="1" applyBorder="1" applyAlignment="1">
      <alignment horizontal="center" vertical="center" wrapText="1"/>
    </xf>
    <xf numFmtId="0" fontId="234" fillId="0" borderId="2" xfId="2" applyFont="1" applyBorder="1" applyAlignment="1">
      <alignment horizontal="center" vertical="center" wrapText="1"/>
    </xf>
    <xf numFmtId="0" fontId="203" fillId="0" borderId="1" xfId="3" applyFont="1" applyBorder="1" applyAlignment="1">
      <alignment horizontal="center" vertical="center" wrapText="1"/>
    </xf>
    <xf numFmtId="0" fontId="203" fillId="0" borderId="1" xfId="0" applyFont="1" applyBorder="1" applyAlignment="1">
      <alignment horizontal="center" vertical="center" wrapText="1"/>
    </xf>
    <xf numFmtId="0" fontId="203" fillId="0" borderId="1" xfId="0" applyFont="1" applyBorder="1" applyAlignment="1">
      <alignment horizontal="center" vertical="center"/>
    </xf>
    <xf numFmtId="0" fontId="201" fillId="0" borderId="1" xfId="0" applyFont="1" applyBorder="1" applyAlignment="1">
      <alignment horizontal="center" vertical="center" wrapText="1"/>
    </xf>
    <xf numFmtId="0" fontId="201" fillId="0" borderId="1" xfId="3" applyFont="1" applyBorder="1" applyAlignment="1">
      <alignment horizontal="center" vertical="center"/>
    </xf>
    <xf numFmtId="0" fontId="201" fillId="0" borderId="1" xfId="3" applyFont="1" applyBorder="1" applyAlignment="1">
      <alignment horizontal="center" vertical="center" wrapText="1"/>
    </xf>
    <xf numFmtId="0" fontId="200" fillId="0" borderId="1" xfId="0" applyFont="1" applyBorder="1" applyAlignment="1">
      <alignment horizontal="center" vertical="center" wrapText="1"/>
    </xf>
    <xf numFmtId="0" fontId="207" fillId="0" borderId="1" xfId="0" applyFont="1" applyBorder="1" applyAlignment="1">
      <alignment horizontal="center" vertical="center"/>
    </xf>
    <xf numFmtId="0" fontId="199" fillId="0" borderId="1" xfId="3" applyFont="1" applyBorder="1" applyAlignment="1">
      <alignment horizontal="center" vertical="center" wrapText="1"/>
    </xf>
    <xf numFmtId="0" fontId="198" fillId="0" borderId="1" xfId="3" applyFont="1" applyBorder="1" applyAlignment="1">
      <alignment horizontal="center" vertical="center" wrapText="1"/>
    </xf>
    <xf numFmtId="0" fontId="197" fillId="0" borderId="1" xfId="3" applyFont="1" applyBorder="1" applyAlignment="1">
      <alignment horizontal="center" vertical="center" wrapText="1"/>
    </xf>
    <xf numFmtId="0" fontId="193" fillId="0" borderId="1" xfId="0" applyFont="1" applyBorder="1" applyAlignment="1">
      <alignment horizontal="center" vertical="center" wrapText="1"/>
    </xf>
    <xf numFmtId="0" fontId="191" fillId="0" borderId="1" xfId="3" applyFont="1" applyBorder="1" applyAlignment="1">
      <alignment horizontal="center" vertical="center" wrapText="1"/>
    </xf>
    <xf numFmtId="0" fontId="191" fillId="0" borderId="1" xfId="3" applyFont="1" applyBorder="1" applyAlignment="1">
      <alignment horizontal="center" vertical="center"/>
    </xf>
    <xf numFmtId="0" fontId="191" fillId="0" borderId="1" xfId="0" applyFont="1" applyBorder="1" applyAlignment="1">
      <alignment horizontal="center" vertical="center" wrapText="1"/>
    </xf>
    <xf numFmtId="0" fontId="191" fillId="0" borderId="1" xfId="2" applyFont="1" applyBorder="1" applyAlignment="1">
      <alignment horizontal="center" vertical="center" wrapText="1"/>
    </xf>
    <xf numFmtId="0" fontId="190" fillId="0" borderId="1" xfId="3" applyFont="1" applyBorder="1" applyAlignment="1">
      <alignment horizontal="center" vertical="center"/>
    </xf>
    <xf numFmtId="0" fontId="188" fillId="0" borderId="1" xfId="3" applyFont="1" applyBorder="1" applyAlignment="1">
      <alignment horizontal="center" vertical="center" wrapText="1"/>
    </xf>
    <xf numFmtId="0" fontId="188" fillId="0" borderId="1" xfId="3" applyFont="1" applyBorder="1" applyAlignment="1">
      <alignment horizontal="center" vertical="center"/>
    </xf>
    <xf numFmtId="0" fontId="187" fillId="0" borderId="1" xfId="3" applyFont="1" applyBorder="1" applyAlignment="1">
      <alignment horizontal="center" vertical="center" wrapText="1"/>
    </xf>
    <xf numFmtId="0" fontId="187" fillId="0" borderId="1" xfId="0" applyFont="1" applyBorder="1" applyAlignment="1">
      <alignment horizontal="center" vertical="center" wrapText="1"/>
    </xf>
    <xf numFmtId="0" fontId="187" fillId="0" borderId="1" xfId="3" applyFont="1" applyBorder="1" applyAlignment="1">
      <alignment horizontal="center" vertical="center"/>
    </xf>
    <xf numFmtId="0" fontId="187" fillId="0" borderId="2" xfId="3" applyFont="1" applyBorder="1" applyAlignment="1">
      <alignment horizontal="center" vertical="center" wrapText="1"/>
    </xf>
    <xf numFmtId="1" fontId="229" fillId="0" borderId="2" xfId="0" applyNumberFormat="1" applyFont="1" applyBorder="1" applyAlignment="1">
      <alignment horizontal="center" vertical="center" wrapText="1"/>
    </xf>
    <xf numFmtId="0" fontId="189" fillId="0" borderId="2" xfId="3" applyFont="1" applyBorder="1" applyAlignment="1">
      <alignment horizontal="center" vertical="center" wrapText="1"/>
    </xf>
    <xf numFmtId="0" fontId="229" fillId="0" borderId="2" xfId="3" applyFont="1" applyBorder="1" applyAlignment="1">
      <alignment horizontal="center" vertical="center" wrapText="1"/>
    </xf>
    <xf numFmtId="14" fontId="229" fillId="0" borderId="2" xfId="3" applyNumberFormat="1" applyFont="1" applyBorder="1" applyAlignment="1">
      <alignment horizontal="center" vertical="center"/>
    </xf>
    <xf numFmtId="14" fontId="230" fillId="0" borderId="2" xfId="3" applyNumberFormat="1" applyFont="1" applyBorder="1" applyAlignment="1">
      <alignment horizontal="center" vertical="center"/>
    </xf>
    <xf numFmtId="164" fontId="230" fillId="0" borderId="2" xfId="3" applyNumberFormat="1" applyFont="1" applyBorder="1" applyAlignment="1">
      <alignment horizontal="center" vertical="center"/>
    </xf>
    <xf numFmtId="0" fontId="186" fillId="0" borderId="1" xfId="0" applyFont="1" applyBorder="1" applyAlignment="1">
      <alignment horizontal="center" vertical="center" wrapText="1"/>
    </xf>
    <xf numFmtId="0" fontId="185" fillId="0" borderId="2" xfId="3" applyFont="1" applyBorder="1" applyAlignment="1">
      <alignment horizontal="center" vertical="center" wrapText="1"/>
    </xf>
    <xf numFmtId="0" fontId="184" fillId="0" borderId="1" xfId="0" applyFont="1" applyBorder="1" applyAlignment="1">
      <alignment horizontal="center" vertical="center" wrapText="1"/>
    </xf>
    <xf numFmtId="0" fontId="184" fillId="0" borderId="1" xfId="3" applyFont="1" applyBorder="1" applyAlignment="1">
      <alignment horizontal="center" vertical="center" wrapText="1"/>
    </xf>
    <xf numFmtId="0" fontId="221" fillId="0" borderId="1" xfId="3" applyFont="1" applyBorder="1" applyAlignment="1">
      <alignment horizontal="center" vertical="center" wrapText="1"/>
    </xf>
    <xf numFmtId="0" fontId="184" fillId="0" borderId="1" xfId="0" applyFont="1" applyBorder="1" applyAlignment="1">
      <alignment horizontal="center" vertical="center"/>
    </xf>
    <xf numFmtId="0" fontId="183" fillId="0" borderId="1" xfId="3" applyFont="1" applyBorder="1" applyAlignment="1">
      <alignment horizontal="center" vertical="center"/>
    </xf>
    <xf numFmtId="0" fontId="182" fillId="0" borderId="1" xfId="3" applyFont="1" applyBorder="1" applyAlignment="1">
      <alignment horizontal="center" vertical="center" wrapText="1"/>
    </xf>
    <xf numFmtId="0" fontId="182" fillId="0" borderId="1" xfId="0" applyFont="1" applyBorder="1" applyAlignment="1">
      <alignment horizontal="center" vertical="center" wrapText="1"/>
    </xf>
    <xf numFmtId="0" fontId="181" fillId="0" borderId="2" xfId="3" applyFont="1" applyBorder="1" applyAlignment="1">
      <alignment horizontal="center" vertical="center" wrapText="1"/>
    </xf>
    <xf numFmtId="0" fontId="181" fillId="0" borderId="1" xfId="3" applyFont="1" applyBorder="1" applyAlignment="1">
      <alignment horizontal="center" vertical="center" wrapText="1"/>
    </xf>
    <xf numFmtId="0" fontId="179" fillId="0" borderId="2" xfId="3" applyFont="1" applyBorder="1" applyAlignment="1">
      <alignment horizontal="center" vertical="center" wrapText="1"/>
    </xf>
    <xf numFmtId="0" fontId="179" fillId="0" borderId="1" xfId="0" applyFont="1" applyBorder="1" applyAlignment="1">
      <alignment horizontal="center" vertical="center" wrapText="1"/>
    </xf>
    <xf numFmtId="0" fontId="177" fillId="0" borderId="2" xfId="3" applyFont="1" applyBorder="1" applyAlignment="1">
      <alignment horizontal="center" vertical="center" wrapText="1"/>
    </xf>
    <xf numFmtId="0" fontId="179" fillId="0" borderId="1" xfId="3" applyFont="1" applyBorder="1" applyAlignment="1">
      <alignment horizontal="center" vertical="center" wrapText="1"/>
    </xf>
    <xf numFmtId="0" fontId="185" fillId="0" borderId="1" xfId="3" applyFont="1" applyBorder="1" applyAlignment="1">
      <alignment horizontal="center" vertical="center" wrapText="1"/>
    </xf>
    <xf numFmtId="0" fontId="191" fillId="0" borderId="2" xfId="3" applyFont="1" applyBorder="1" applyAlignment="1">
      <alignment horizontal="center" vertical="center" wrapText="1"/>
    </xf>
    <xf numFmtId="0" fontId="189" fillId="0" borderId="1" xfId="3" applyFont="1" applyBorder="1" applyAlignment="1">
      <alignment horizontal="center" vertical="center" wrapText="1"/>
    </xf>
    <xf numFmtId="0" fontId="176" fillId="0" borderId="1" xfId="3" applyFont="1" applyBorder="1" applyAlignment="1">
      <alignment horizontal="center" vertical="center" wrapText="1"/>
    </xf>
    <xf numFmtId="14" fontId="228" fillId="0" borderId="2" xfId="3" applyNumberFormat="1" applyFont="1" applyBorder="1" applyAlignment="1">
      <alignment horizontal="center" vertical="center"/>
    </xf>
    <xf numFmtId="0" fontId="216" fillId="0" borderId="2" xfId="3" applyFont="1" applyBorder="1" applyAlignment="1">
      <alignment horizontal="center" vertical="center" wrapText="1"/>
    </xf>
    <xf numFmtId="0" fontId="196" fillId="0" borderId="2" xfId="3" applyFont="1" applyBorder="1" applyAlignment="1">
      <alignment horizontal="center" vertical="center" wrapText="1"/>
    </xf>
    <xf numFmtId="0" fontId="213" fillId="0" borderId="2" xfId="3" applyFont="1" applyBorder="1" applyAlignment="1">
      <alignment horizontal="center" vertical="center" wrapText="1"/>
    </xf>
    <xf numFmtId="0" fontId="193" fillId="0" borderId="2" xfId="3" applyFont="1" applyBorder="1" applyAlignment="1">
      <alignment horizontal="center" vertical="center" wrapText="1"/>
    </xf>
    <xf numFmtId="0" fontId="197" fillId="0" borderId="2" xfId="3" applyFont="1" applyBorder="1" applyAlignment="1">
      <alignment horizontal="center" vertical="center" wrapText="1"/>
    </xf>
    <xf numFmtId="0" fontId="194" fillId="0" borderId="2" xfId="3" applyFont="1" applyBorder="1" applyAlignment="1">
      <alignment horizontal="center" vertical="center" wrapText="1"/>
    </xf>
    <xf numFmtId="0" fontId="203" fillId="0" borderId="2" xfId="3" applyFont="1" applyBorder="1" applyAlignment="1">
      <alignment horizontal="center" vertical="center" wrapText="1"/>
    </xf>
    <xf numFmtId="0" fontId="199" fillId="0" borderId="2" xfId="3" applyFont="1" applyBorder="1" applyAlignment="1">
      <alignment horizontal="center" vertical="center" wrapText="1"/>
    </xf>
    <xf numFmtId="0" fontId="198" fillId="0" borderId="2" xfId="3" applyFont="1" applyBorder="1" applyAlignment="1">
      <alignment horizontal="center" vertical="center" wrapText="1"/>
    </xf>
    <xf numFmtId="0" fontId="205" fillId="0" borderId="2" xfId="3" applyFont="1" applyBorder="1" applyAlignment="1">
      <alignment horizontal="center" vertical="center" wrapText="1"/>
    </xf>
    <xf numFmtId="0" fontId="188" fillId="0" borderId="2" xfId="3" applyFont="1" applyBorder="1" applyAlignment="1">
      <alignment horizontal="center" vertical="center" wrapText="1"/>
    </xf>
    <xf numFmtId="0" fontId="207" fillId="0" borderId="2" xfId="3" applyFont="1" applyBorder="1" applyAlignment="1">
      <alignment horizontal="center" vertical="center" wrapText="1"/>
    </xf>
    <xf numFmtId="0" fontId="175" fillId="0" borderId="1" xfId="0" applyFont="1" applyBorder="1" applyAlignment="1">
      <alignment horizontal="center" vertical="center" wrapText="1"/>
    </xf>
    <xf numFmtId="0" fontId="173" fillId="0" borderId="1" xfId="0" applyFont="1" applyBorder="1" applyAlignment="1">
      <alignment horizontal="center" vertical="center" wrapText="1"/>
    </xf>
    <xf numFmtId="0" fontId="172" fillId="0" borderId="2" xfId="3" applyFont="1" applyBorder="1" applyAlignment="1">
      <alignment horizontal="center" vertical="center" wrapText="1"/>
    </xf>
    <xf numFmtId="0" fontId="172" fillId="0" borderId="1" xfId="3" applyFont="1" applyBorder="1" applyAlignment="1">
      <alignment horizontal="center" vertical="center" wrapText="1"/>
    </xf>
    <xf numFmtId="0" fontId="171" fillId="0" borderId="1" xfId="3" applyFont="1" applyBorder="1" applyAlignment="1">
      <alignment horizontal="center" vertical="center"/>
    </xf>
    <xf numFmtId="0" fontId="170" fillId="0" borderId="1" xfId="0" applyFont="1" applyBorder="1" applyAlignment="1">
      <alignment horizontal="center" vertical="center" wrapText="1"/>
    </xf>
    <xf numFmtId="0" fontId="169" fillId="0" borderId="2" xfId="3" applyFont="1" applyBorder="1" applyAlignment="1">
      <alignment horizontal="center" vertical="center" wrapText="1"/>
    </xf>
    <xf numFmtId="0" fontId="169" fillId="0" borderId="1" xfId="0" applyFont="1" applyBorder="1" applyAlignment="1">
      <alignment horizontal="center" vertical="center" wrapText="1"/>
    </xf>
    <xf numFmtId="0" fontId="168" fillId="0" borderId="2" xfId="3" applyFont="1" applyBorder="1" applyAlignment="1">
      <alignment horizontal="center" vertical="center" wrapText="1"/>
    </xf>
    <xf numFmtId="0" fontId="227" fillId="0" borderId="1" xfId="3" applyFont="1" applyBorder="1" applyAlignment="1">
      <alignment horizontal="center" vertical="center" wrapText="1"/>
    </xf>
    <xf numFmtId="0" fontId="204" fillId="0" borderId="1" xfId="3" applyFont="1" applyBorder="1" applyAlignment="1">
      <alignment horizontal="center" vertical="center" wrapText="1"/>
    </xf>
    <xf numFmtId="0" fontId="202" fillId="0" borderId="1" xfId="3" applyFont="1" applyBorder="1" applyAlignment="1">
      <alignment horizontal="center" vertical="center" wrapText="1"/>
    </xf>
    <xf numFmtId="0" fontId="167" fillId="0" borderId="1" xfId="0" applyFont="1" applyBorder="1" applyAlignment="1">
      <alignment horizontal="center" vertical="center" wrapText="1"/>
    </xf>
    <xf numFmtId="0" fontId="168" fillId="0" borderId="1" xfId="3" applyFont="1" applyBorder="1" applyAlignment="1">
      <alignment horizontal="center" vertical="center" wrapText="1"/>
    </xf>
    <xf numFmtId="0" fontId="166" fillId="0" borderId="2" xfId="3" applyFont="1" applyBorder="1" applyAlignment="1">
      <alignment horizontal="center" vertical="center" wrapText="1"/>
    </xf>
    <xf numFmtId="0" fontId="166" fillId="0" borderId="1" xfId="3" applyFont="1" applyBorder="1" applyAlignment="1">
      <alignment horizontal="center" vertical="center" wrapText="1"/>
    </xf>
    <xf numFmtId="0" fontId="166" fillId="0" borderId="1" xfId="0" applyFont="1" applyBorder="1" applyAlignment="1">
      <alignment horizontal="center" vertical="center" wrapText="1"/>
    </xf>
    <xf numFmtId="0" fontId="163" fillId="0" borderId="1" xfId="0" applyFont="1" applyBorder="1" applyAlignment="1">
      <alignment horizontal="center" vertical="center" wrapText="1"/>
    </xf>
    <xf numFmtId="0" fontId="162" fillId="0" borderId="2" xfId="3" applyFont="1" applyBorder="1" applyAlignment="1">
      <alignment horizontal="center" vertical="center" wrapText="1"/>
    </xf>
    <xf numFmtId="14" fontId="162" fillId="0" borderId="2" xfId="3" applyNumberFormat="1" applyFont="1" applyBorder="1" applyAlignment="1">
      <alignment horizontal="center" vertical="center" wrapText="1"/>
    </xf>
    <xf numFmtId="0" fontId="164" fillId="0" borderId="2" xfId="0" applyFont="1" applyBorder="1" applyAlignment="1">
      <alignment horizontal="center" vertical="center" wrapText="1"/>
    </xf>
    <xf numFmtId="0" fontId="160" fillId="0" borderId="2" xfId="3" applyFont="1" applyBorder="1" applyAlignment="1">
      <alignment horizontal="center" vertical="center" wrapText="1"/>
    </xf>
    <xf numFmtId="0" fontId="160" fillId="0" borderId="1" xfId="3" applyFont="1" applyBorder="1" applyAlignment="1">
      <alignment horizontal="center" vertical="center" wrapText="1"/>
    </xf>
    <xf numFmtId="0" fontId="160" fillId="0" borderId="1" xfId="0" applyFont="1" applyBorder="1" applyAlignment="1">
      <alignment horizontal="center" vertical="center" wrapText="1"/>
    </xf>
    <xf numFmtId="0" fontId="159" fillId="0" borderId="1" xfId="0" applyFont="1" applyBorder="1" applyAlignment="1">
      <alignment horizontal="center" vertical="center" wrapText="1"/>
    </xf>
    <xf numFmtId="0" fontId="156" fillId="0" borderId="2" xfId="3" applyFont="1" applyBorder="1" applyAlignment="1">
      <alignment horizontal="center" vertical="center" wrapText="1"/>
    </xf>
    <xf numFmtId="1" fontId="156" fillId="0" borderId="2" xfId="0" applyNumberFormat="1" applyFont="1" applyBorder="1" applyAlignment="1">
      <alignment horizontal="center" vertical="center" wrapText="1"/>
    </xf>
    <xf numFmtId="0" fontId="154" fillId="0" borderId="2" xfId="3" applyFont="1" applyBorder="1" applyAlignment="1">
      <alignment horizontal="center" vertical="center" wrapText="1"/>
    </xf>
    <xf numFmtId="0" fontId="230" fillId="0" borderId="2" xfId="3" applyFont="1" applyBorder="1"/>
    <xf numFmtId="0" fontId="230" fillId="0" borderId="2" xfId="3" applyFont="1" applyBorder="1" applyAlignment="1">
      <alignment horizontal="center" vertical="center"/>
    </xf>
    <xf numFmtId="0" fontId="165" fillId="0" borderId="1" xfId="3" applyFont="1" applyBorder="1" applyAlignment="1">
      <alignment horizontal="center" vertical="center" wrapText="1"/>
    </xf>
    <xf numFmtId="0" fontId="163" fillId="0" borderId="1" xfId="3" applyFont="1" applyBorder="1" applyAlignment="1">
      <alignment horizontal="center" vertical="center" wrapText="1"/>
    </xf>
    <xf numFmtId="0" fontId="217" fillId="0" borderId="2" xfId="3" applyFont="1" applyBorder="1" applyAlignment="1">
      <alignment horizontal="center" vertical="center" wrapText="1"/>
    </xf>
    <xf numFmtId="0" fontId="173" fillId="0" borderId="1" xfId="3" applyFont="1" applyBorder="1" applyAlignment="1">
      <alignment horizontal="center" vertical="center" wrapText="1"/>
    </xf>
    <xf numFmtId="0" fontId="210" fillId="0" borderId="2" xfId="3" applyFont="1" applyBorder="1" applyAlignment="1">
      <alignment horizontal="center" vertical="center" wrapText="1"/>
    </xf>
    <xf numFmtId="0" fontId="169" fillId="0" borderId="1" xfId="3" applyFont="1" applyBorder="1" applyAlignment="1">
      <alignment horizontal="center" vertical="center" wrapText="1"/>
    </xf>
    <xf numFmtId="0" fontId="216" fillId="0" borderId="2" xfId="0" applyFont="1" applyBorder="1" applyAlignment="1">
      <alignment horizontal="center" vertical="center" wrapText="1"/>
    </xf>
    <xf numFmtId="0" fontId="174" fillId="0" borderId="2" xfId="0" applyFont="1" applyBorder="1" applyAlignment="1">
      <alignment horizontal="center" vertical="center" wrapText="1"/>
    </xf>
    <xf numFmtId="0" fontId="174" fillId="0" borderId="2" xfId="2" applyFont="1" applyBorder="1" applyAlignment="1">
      <alignment horizontal="center" vertical="center" wrapText="1"/>
    </xf>
    <xf numFmtId="0" fontId="174" fillId="0" borderId="2" xfId="2" applyFont="1" applyBorder="1" applyAlignment="1">
      <alignment horizontal="center" vertical="center"/>
    </xf>
    <xf numFmtId="1" fontId="229" fillId="0" borderId="2" xfId="3" applyNumberFormat="1" applyFont="1" applyBorder="1" applyAlignment="1">
      <alignment horizontal="center" vertical="center"/>
    </xf>
    <xf numFmtId="0" fontId="212" fillId="0" borderId="2" xfId="3" applyFont="1" applyBorder="1" applyAlignment="1">
      <alignment horizontal="center" vertical="center" wrapText="1"/>
    </xf>
    <xf numFmtId="14" fontId="162" fillId="0" borderId="1" xfId="3" applyNumberFormat="1" applyFont="1" applyBorder="1" applyAlignment="1">
      <alignment horizontal="center" vertical="center" wrapText="1"/>
    </xf>
    <xf numFmtId="0" fontId="208" fillId="0" borderId="2" xfId="3" applyFont="1" applyBorder="1" applyAlignment="1">
      <alignment horizontal="center" vertical="center" wrapText="1"/>
    </xf>
    <xf numFmtId="0" fontId="211" fillId="0" borderId="2" xfId="3" applyFont="1" applyBorder="1" applyAlignment="1">
      <alignment horizontal="center" vertical="center" wrapText="1"/>
    </xf>
    <xf numFmtId="0" fontId="209" fillId="0" borderId="2" xfId="3" applyFont="1" applyBorder="1" applyAlignment="1">
      <alignment horizontal="center" vertical="center" wrapText="1"/>
    </xf>
    <xf numFmtId="0" fontId="151" fillId="0" borderId="2" xfId="0" applyFont="1" applyBorder="1" applyAlignment="1">
      <alignment horizontal="center" vertical="center" wrapText="1"/>
    </xf>
    <xf numFmtId="0" fontId="151" fillId="0" borderId="1" xfId="3" applyFont="1" applyBorder="1" applyAlignment="1">
      <alignment horizontal="center" vertical="center" wrapText="1"/>
    </xf>
    <xf numFmtId="0" fontId="151" fillId="0" borderId="1" xfId="0" applyFont="1" applyBorder="1" applyAlignment="1">
      <alignment horizontal="center" vertical="center" wrapText="1"/>
    </xf>
    <xf numFmtId="0" fontId="151" fillId="0" borderId="2" xfId="3" applyFont="1" applyBorder="1" applyAlignment="1">
      <alignment horizontal="center" vertical="center" wrapText="1"/>
    </xf>
    <xf numFmtId="0" fontId="149" fillId="0" borderId="1" xfId="0" applyFont="1" applyBorder="1" applyAlignment="1">
      <alignment horizontal="center" vertical="center" wrapText="1"/>
    </xf>
    <xf numFmtId="0" fontId="148" fillId="0" borderId="1" xfId="3" applyFont="1" applyBorder="1" applyAlignment="1">
      <alignment horizontal="center" vertical="center" wrapText="1"/>
    </xf>
    <xf numFmtId="0" fontId="147" fillId="0" borderId="2" xfId="3" applyFont="1" applyBorder="1" applyAlignment="1">
      <alignment horizontal="center" vertical="center" wrapText="1"/>
    </xf>
    <xf numFmtId="0" fontId="146" fillId="0" borderId="2" xfId="3" applyFont="1" applyBorder="1" applyAlignment="1">
      <alignment horizontal="center" vertical="center" wrapText="1"/>
    </xf>
    <xf numFmtId="0" fontId="145" fillId="0" borderId="2" xfId="3" applyFont="1" applyBorder="1" applyAlignment="1">
      <alignment horizontal="center" vertical="center" wrapText="1"/>
    </xf>
    <xf numFmtId="0" fontId="145" fillId="0" borderId="1" xfId="0" applyFont="1" applyBorder="1" applyAlignment="1">
      <alignment horizontal="center" vertical="center" wrapText="1"/>
    </xf>
    <xf numFmtId="0" fontId="145" fillId="0" borderId="2" xfId="0" applyFont="1" applyBorder="1" applyAlignment="1">
      <alignment horizontal="center" vertical="center" wrapText="1"/>
    </xf>
    <xf numFmtId="0" fontId="144" fillId="0" borderId="1" xfId="3" applyFont="1" applyBorder="1" applyAlignment="1">
      <alignment horizontal="center" vertical="center" wrapText="1"/>
    </xf>
    <xf numFmtId="0" fontId="144" fillId="0" borderId="1" xfId="0" applyFont="1" applyBorder="1" applyAlignment="1">
      <alignment horizontal="center" vertical="center" wrapText="1"/>
    </xf>
    <xf numFmtId="0" fontId="143" fillId="0" borderId="2" xfId="0" applyFont="1" applyBorder="1" applyAlignment="1">
      <alignment horizontal="center" vertical="center" wrapText="1"/>
    </xf>
    <xf numFmtId="0" fontId="143" fillId="0" borderId="2" xfId="3" applyFont="1" applyBorder="1" applyAlignment="1">
      <alignment horizontal="center" vertical="center" wrapText="1"/>
    </xf>
    <xf numFmtId="0" fontId="143" fillId="0" borderId="1" xfId="0" applyFont="1" applyBorder="1" applyAlignment="1">
      <alignment horizontal="center" vertical="center" wrapText="1"/>
    </xf>
    <xf numFmtId="0" fontId="142" fillId="0" borderId="2" xfId="3" applyFont="1" applyBorder="1" applyAlignment="1">
      <alignment horizontal="center" vertical="center" wrapText="1"/>
    </xf>
    <xf numFmtId="0" fontId="141" fillId="0" borderId="2" xfId="3" applyFont="1" applyBorder="1" applyAlignment="1">
      <alignment horizontal="center" vertical="center" wrapText="1"/>
    </xf>
    <xf numFmtId="0" fontId="140" fillId="0" borderId="2" xfId="3" applyFont="1" applyBorder="1" applyAlignment="1">
      <alignment horizontal="center" vertical="center" wrapText="1"/>
    </xf>
    <xf numFmtId="0" fontId="139" fillId="0" borderId="2" xfId="3" applyFont="1" applyBorder="1" applyAlignment="1">
      <alignment horizontal="center" vertical="center" wrapText="1"/>
    </xf>
    <xf numFmtId="0" fontId="135" fillId="0" borderId="1" xfId="0" applyFont="1" applyBorder="1" applyAlignment="1">
      <alignment horizontal="center" vertical="center" wrapText="1"/>
    </xf>
    <xf numFmtId="0" fontId="135" fillId="0" borderId="1" xfId="0" applyFont="1" applyBorder="1" applyAlignment="1">
      <alignment horizontal="center" vertical="center"/>
    </xf>
    <xf numFmtId="0" fontId="135" fillId="0" borderId="2" xfId="0" applyFont="1" applyBorder="1" applyAlignment="1">
      <alignment horizontal="center" vertical="center" wrapText="1"/>
    </xf>
    <xf numFmtId="0" fontId="134" fillId="0" borderId="2" xfId="3" applyFont="1" applyBorder="1" applyAlignment="1">
      <alignment horizontal="center" vertical="center" wrapText="1"/>
    </xf>
    <xf numFmtId="0" fontId="133" fillId="0" borderId="2" xfId="3" applyFont="1" applyBorder="1" applyAlignment="1">
      <alignment horizontal="center" vertical="center" wrapText="1"/>
    </xf>
    <xf numFmtId="0" fontId="133" fillId="0" borderId="2" xfId="2" applyFont="1" applyBorder="1" applyAlignment="1">
      <alignment horizontal="center" vertical="center" wrapText="1"/>
    </xf>
    <xf numFmtId="0" fontId="132" fillId="0" borderId="2" xfId="3" applyFont="1" applyBorder="1" applyAlignment="1">
      <alignment horizontal="center" vertical="center" wrapText="1"/>
    </xf>
    <xf numFmtId="0" fontId="132" fillId="0" borderId="2" xfId="0" applyFont="1" applyBorder="1" applyAlignment="1">
      <alignment horizontal="center" vertical="center" wrapText="1"/>
    </xf>
    <xf numFmtId="0" fontId="129" fillId="0" borderId="2" xfId="3" applyFont="1" applyBorder="1" applyAlignment="1">
      <alignment horizontal="center" vertical="center" wrapText="1"/>
    </xf>
    <xf numFmtId="0" fontId="234" fillId="0" borderId="1" xfId="6" applyFont="1" applyFill="1" applyBorder="1" applyAlignment="1">
      <alignment horizontal="center" vertical="center" wrapText="1"/>
    </xf>
    <xf numFmtId="0" fontId="127" fillId="0" borderId="2" xfId="3" applyFont="1" applyBorder="1" applyAlignment="1">
      <alignment horizontal="center" vertical="center" wrapText="1"/>
    </xf>
    <xf numFmtId="0" fontId="127" fillId="0" borderId="1" xfId="3" applyFont="1" applyBorder="1" applyAlignment="1">
      <alignment horizontal="center" vertical="center" wrapText="1"/>
    </xf>
    <xf numFmtId="0" fontId="126" fillId="0" borderId="1" xfId="0" applyFont="1" applyBorder="1" applyAlignment="1">
      <alignment horizontal="center" vertical="center" wrapText="1"/>
    </xf>
    <xf numFmtId="0" fontId="125" fillId="0" borderId="1" xfId="3" applyFont="1" applyBorder="1" applyAlignment="1">
      <alignment horizontal="center" vertical="center" wrapText="1"/>
    </xf>
    <xf numFmtId="0" fontId="124" fillId="0" borderId="1" xfId="3" applyFont="1" applyBorder="1" applyAlignment="1">
      <alignment horizontal="center" vertical="center" wrapText="1"/>
    </xf>
    <xf numFmtId="0" fontId="124" fillId="0" borderId="1" xfId="0" applyFont="1" applyBorder="1" applyAlignment="1">
      <alignment horizontal="center" vertical="center" wrapText="1"/>
    </xf>
    <xf numFmtId="0" fontId="123" fillId="0" borderId="1" xfId="0" applyFont="1" applyBorder="1" applyAlignment="1">
      <alignment horizontal="center" vertical="center" wrapText="1"/>
    </xf>
    <xf numFmtId="0" fontId="122" fillId="0" borderId="1" xfId="3" applyFont="1" applyBorder="1" applyAlignment="1">
      <alignment horizontal="center" vertical="center"/>
    </xf>
    <xf numFmtId="14" fontId="230" fillId="0" borderId="1" xfId="3" applyNumberFormat="1" applyFont="1" applyBorder="1" applyAlignment="1">
      <alignment horizontal="center" vertical="center" wrapText="1"/>
    </xf>
    <xf numFmtId="0" fontId="120" fillId="0" borderId="1" xfId="3" applyFont="1" applyBorder="1" applyAlignment="1">
      <alignment horizontal="center" vertical="center"/>
    </xf>
    <xf numFmtId="0" fontId="118" fillId="0" borderId="2" xfId="3" applyFont="1" applyBorder="1" applyAlignment="1">
      <alignment horizontal="center" vertical="center" wrapText="1"/>
    </xf>
    <xf numFmtId="0" fontId="137" fillId="0" borderId="2" xfId="3" applyFont="1" applyBorder="1" applyAlignment="1">
      <alignment horizontal="center" vertical="center" wrapText="1"/>
    </xf>
    <xf numFmtId="0" fontId="121" fillId="0" borderId="2" xfId="3" applyFont="1" applyBorder="1" applyAlignment="1">
      <alignment horizontal="center" vertical="center" wrapText="1"/>
    </xf>
    <xf numFmtId="0" fontId="138" fillId="0" borderId="2" xfId="3" applyFont="1" applyBorder="1" applyAlignment="1">
      <alignment horizontal="center" vertical="center" wrapText="1"/>
    </xf>
    <xf numFmtId="0" fontId="125" fillId="0" borderId="2" xfId="3" applyFont="1" applyBorder="1" applyAlignment="1">
      <alignment horizontal="center" vertical="center" wrapText="1"/>
    </xf>
    <xf numFmtId="0" fontId="185" fillId="0" borderId="2" xfId="0" applyFont="1" applyBorder="1" applyAlignment="1">
      <alignment horizontal="center" vertical="center" wrapText="1"/>
    </xf>
    <xf numFmtId="0" fontId="184" fillId="0" borderId="2" xfId="0" applyFont="1" applyBorder="1" applyAlignment="1">
      <alignment horizontal="center" vertical="center" wrapText="1"/>
    </xf>
    <xf numFmtId="0" fontId="191" fillId="0" borderId="2" xfId="0" applyFont="1" applyBorder="1" applyAlignment="1">
      <alignment horizontal="center" vertical="center" wrapText="1"/>
    </xf>
    <xf numFmtId="0" fontId="135" fillId="0" borderId="2" xfId="0" applyFont="1" applyBorder="1" applyAlignment="1">
      <alignment horizontal="center" vertical="center"/>
    </xf>
    <xf numFmtId="0" fontId="177" fillId="0" borderId="2" xfId="3" applyFont="1" applyBorder="1" applyAlignment="1">
      <alignment horizontal="center" vertical="center"/>
    </xf>
    <xf numFmtId="0" fontId="218" fillId="0" borderId="2" xfId="3" applyFont="1" applyBorder="1" applyAlignment="1">
      <alignment horizontal="center" vertical="center" wrapText="1"/>
    </xf>
    <xf numFmtId="0" fontId="124" fillId="0" borderId="2" xfId="3" applyFont="1" applyBorder="1" applyAlignment="1">
      <alignment horizontal="center" vertical="center" wrapText="1"/>
    </xf>
    <xf numFmtId="0" fontId="223" fillId="0" borderId="2" xfId="3" applyFont="1" applyBorder="1" applyAlignment="1">
      <alignment horizontal="center" vertical="center" wrapText="1"/>
    </xf>
    <xf numFmtId="0" fontId="128" fillId="0" borderId="2" xfId="3" applyFont="1" applyBorder="1" applyAlignment="1">
      <alignment horizontal="center" vertical="center" wrapText="1"/>
    </xf>
    <xf numFmtId="0" fontId="234" fillId="0" borderId="2" xfId="6" applyFont="1" applyFill="1" applyBorder="1" applyAlignment="1">
      <alignment horizontal="center" vertical="center" wrapText="1"/>
    </xf>
    <xf numFmtId="0" fontId="118" fillId="0" borderId="1" xfId="3" applyFont="1" applyBorder="1" applyAlignment="1">
      <alignment horizontal="center" vertical="center"/>
    </xf>
    <xf numFmtId="0" fontId="116" fillId="0" borderId="1" xfId="0" applyFont="1" applyBorder="1" applyAlignment="1">
      <alignment horizontal="center" vertical="center" wrapText="1"/>
    </xf>
    <xf numFmtId="0" fontId="115" fillId="0" borderId="1" xfId="0" applyFont="1" applyBorder="1" applyAlignment="1">
      <alignment horizontal="center" vertical="center" wrapText="1"/>
    </xf>
    <xf numFmtId="0" fontId="114" fillId="0" borderId="1" xfId="3" applyFont="1" applyBorder="1" applyAlignment="1">
      <alignment horizontal="center" vertical="center" wrapText="1"/>
    </xf>
    <xf numFmtId="0" fontId="114" fillId="0" borderId="2" xfId="3" applyFont="1" applyBorder="1" applyAlignment="1">
      <alignment horizontal="center" vertical="center" wrapText="1"/>
    </xf>
    <xf numFmtId="0" fontId="112" fillId="0" borderId="1" xfId="0" applyFont="1" applyBorder="1" applyAlignment="1">
      <alignment horizontal="center" vertical="center" wrapText="1"/>
    </xf>
    <xf numFmtId="0" fontId="111" fillId="0" borderId="1" xfId="3" applyFont="1" applyBorder="1" applyAlignment="1">
      <alignment horizontal="center" vertical="center"/>
    </xf>
    <xf numFmtId="0" fontId="113" fillId="0" borderId="2" xfId="3" applyFont="1" applyBorder="1" applyAlignment="1">
      <alignment horizontal="center" vertical="center" wrapText="1"/>
    </xf>
    <xf numFmtId="0" fontId="110" fillId="0" borderId="2" xfId="3" applyFont="1" applyBorder="1" applyAlignment="1">
      <alignment horizontal="center" vertical="center" wrapText="1"/>
    </xf>
    <xf numFmtId="14" fontId="117" fillId="0" borderId="2" xfId="3" applyNumberFormat="1" applyFont="1" applyBorder="1" applyAlignment="1">
      <alignment horizontal="center" vertical="center"/>
    </xf>
    <xf numFmtId="14" fontId="117" fillId="0" borderId="1" xfId="3" applyNumberFormat="1" applyFont="1" applyBorder="1" applyAlignment="1">
      <alignment horizontal="center" vertical="center"/>
    </xf>
    <xf numFmtId="0" fontId="108" fillId="0" borderId="1" xfId="3" applyFont="1" applyBorder="1" applyAlignment="1">
      <alignment horizontal="center" vertical="center" wrapText="1"/>
    </xf>
    <xf numFmtId="0" fontId="108" fillId="0" borderId="2" xfId="0" applyFont="1" applyBorder="1" applyAlignment="1">
      <alignment horizontal="center" vertical="center" wrapText="1"/>
    </xf>
    <xf numFmtId="0" fontId="108" fillId="0" borderId="2" xfId="3" applyFont="1" applyBorder="1" applyAlignment="1">
      <alignment horizontal="center" vertical="center"/>
    </xf>
    <xf numFmtId="0" fontId="108" fillId="0" borderId="2" xfId="3" applyFont="1" applyBorder="1" applyAlignment="1">
      <alignment horizontal="center" vertical="center" wrapText="1"/>
    </xf>
    <xf numFmtId="0" fontId="108" fillId="0" borderId="1" xfId="0" applyFont="1" applyBorder="1" applyAlignment="1">
      <alignment horizontal="center" vertical="center" wrapText="1"/>
    </xf>
    <xf numFmtId="0" fontId="108" fillId="0" borderId="1" xfId="3" applyFont="1" applyBorder="1" applyAlignment="1">
      <alignment horizontal="center" vertical="center"/>
    </xf>
    <xf numFmtId="0" fontId="107" fillId="0" borderId="2" xfId="3" applyFont="1" applyBorder="1" applyAlignment="1">
      <alignment horizontal="center" vertical="center" wrapText="1"/>
    </xf>
    <xf numFmtId="0" fontId="107" fillId="0" borderId="1" xfId="0" applyFont="1" applyBorder="1" applyAlignment="1">
      <alignment horizontal="center" vertical="center" wrapText="1"/>
    </xf>
    <xf numFmtId="0" fontId="156" fillId="0" borderId="1" xfId="0" applyFont="1" applyBorder="1" applyAlignment="1">
      <alignment horizontal="center" vertical="center" wrapText="1"/>
    </xf>
    <xf numFmtId="0" fontId="107" fillId="0" borderId="1" xfId="3" applyFont="1" applyBorder="1" applyAlignment="1">
      <alignment horizontal="center" vertical="center" wrapText="1"/>
    </xf>
    <xf numFmtId="0" fontId="105" fillId="0" borderId="2" xfId="3" applyFont="1" applyBorder="1" applyAlignment="1">
      <alignment horizontal="center" vertical="center" wrapText="1"/>
    </xf>
    <xf numFmtId="0" fontId="105" fillId="0" borderId="2" xfId="0" applyFont="1" applyBorder="1" applyAlignment="1">
      <alignment horizontal="center" vertical="center" wrapText="1"/>
    </xf>
    <xf numFmtId="0" fontId="117" fillId="0" borderId="2" xfId="3" applyFont="1" applyBorder="1" applyAlignment="1">
      <alignment horizontal="center" vertical="center"/>
    </xf>
    <xf numFmtId="0" fontId="104" fillId="0" borderId="2" xfId="3" applyFont="1" applyBorder="1" applyAlignment="1">
      <alignment horizontal="center" vertical="center" wrapText="1"/>
    </xf>
    <xf numFmtId="0" fontId="103" fillId="0" borderId="2" xfId="3" applyFont="1" applyBorder="1" applyAlignment="1">
      <alignment horizontal="center" vertical="center"/>
    </xf>
    <xf numFmtId="0" fontId="103" fillId="0" borderId="2" xfId="3" applyFont="1" applyBorder="1" applyAlignment="1">
      <alignment horizontal="center" vertical="center" wrapText="1"/>
    </xf>
    <xf numFmtId="0" fontId="103" fillId="0" borderId="1" xfId="3" applyFont="1" applyBorder="1" applyAlignment="1">
      <alignment horizontal="center" vertical="center" wrapText="1"/>
    </xf>
    <xf numFmtId="0" fontId="103" fillId="0" borderId="1" xfId="0" applyFont="1" applyBorder="1" applyAlignment="1">
      <alignment horizontal="center" vertical="center" wrapText="1"/>
    </xf>
    <xf numFmtId="0" fontId="102" fillId="0" borderId="2" xfId="3" applyFont="1" applyBorder="1" applyAlignment="1">
      <alignment horizontal="center" vertical="center" wrapText="1"/>
    </xf>
    <xf numFmtId="0" fontId="102" fillId="0" borderId="2" xfId="3" applyFont="1" applyBorder="1" applyAlignment="1">
      <alignment horizontal="center" vertical="center"/>
    </xf>
    <xf numFmtId="0" fontId="102" fillId="0" borderId="2" xfId="0" applyFont="1" applyBorder="1" applyAlignment="1">
      <alignment horizontal="center" vertical="center" wrapText="1"/>
    </xf>
    <xf numFmtId="0" fontId="101" fillId="0" borderId="2" xfId="3" applyFont="1" applyBorder="1" applyAlignment="1">
      <alignment horizontal="center" vertical="center" wrapText="1"/>
    </xf>
    <xf numFmtId="0" fontId="234" fillId="0" borderId="2" xfId="3" applyFont="1" applyBorder="1" applyAlignment="1">
      <alignment horizontal="center" vertical="center" wrapText="1"/>
    </xf>
    <xf numFmtId="0" fontId="100" fillId="0" borderId="2" xfId="3" applyFont="1" applyBorder="1" applyAlignment="1">
      <alignment horizontal="center" vertical="center" wrapText="1"/>
    </xf>
    <xf numFmtId="0" fontId="99" fillId="0" borderId="2" xfId="0" applyFont="1" applyBorder="1" applyAlignment="1">
      <alignment horizontal="center" vertical="center" wrapText="1"/>
    </xf>
    <xf numFmtId="0" fontId="99" fillId="0" borderId="2" xfId="3" applyFont="1" applyBorder="1" applyAlignment="1">
      <alignment horizontal="center" vertical="center" wrapText="1"/>
    </xf>
    <xf numFmtId="0" fontId="99" fillId="0" borderId="1" xfId="3" applyFont="1" applyBorder="1" applyAlignment="1">
      <alignment horizontal="center" vertical="center" wrapText="1"/>
    </xf>
    <xf numFmtId="0" fontId="99" fillId="0" borderId="1" xfId="0" applyFont="1" applyBorder="1" applyAlignment="1">
      <alignment horizontal="center" vertical="center" wrapText="1"/>
    </xf>
    <xf numFmtId="0" fontId="98" fillId="0" borderId="2" xfId="3" applyFont="1" applyBorder="1" applyAlignment="1">
      <alignment horizontal="center" vertical="center" wrapText="1"/>
    </xf>
    <xf numFmtId="0" fontId="97" fillId="0" borderId="2" xfId="0" applyFont="1" applyBorder="1" applyAlignment="1">
      <alignment horizontal="center" vertical="center" wrapText="1"/>
    </xf>
    <xf numFmtId="0" fontId="97" fillId="0" borderId="2" xfId="3" applyFont="1" applyBorder="1" applyAlignment="1">
      <alignment horizontal="center" vertical="center" wrapText="1"/>
    </xf>
    <xf numFmtId="0" fontId="96" fillId="0" borderId="2" xfId="3" applyFont="1" applyBorder="1" applyAlignment="1">
      <alignment horizontal="center" vertical="center" wrapText="1"/>
    </xf>
    <xf numFmtId="0" fontId="96" fillId="0" borderId="2" xfId="3" applyFont="1" applyBorder="1" applyAlignment="1">
      <alignment horizontal="center" vertical="center"/>
    </xf>
    <xf numFmtId="0" fontId="96" fillId="0" borderId="2" xfId="0" applyFont="1" applyBorder="1" applyAlignment="1">
      <alignment horizontal="center" vertical="center" wrapText="1"/>
    </xf>
    <xf numFmtId="0" fontId="95" fillId="0" borderId="2" xfId="3" applyFont="1" applyBorder="1" applyAlignment="1">
      <alignment horizontal="center" vertical="center" wrapText="1"/>
    </xf>
    <xf numFmtId="0" fontId="95" fillId="0" borderId="2" xfId="0" applyFont="1" applyBorder="1" applyAlignment="1">
      <alignment horizontal="center" vertical="center" wrapText="1"/>
    </xf>
    <xf numFmtId="0" fontId="95" fillId="0" borderId="1" xfId="3" applyFont="1" applyBorder="1" applyAlignment="1">
      <alignment horizontal="center" vertical="center" wrapText="1"/>
    </xf>
    <xf numFmtId="0" fontId="95" fillId="0" borderId="2" xfId="3" applyFont="1" applyBorder="1" applyAlignment="1">
      <alignment horizontal="center" vertical="center"/>
    </xf>
    <xf numFmtId="0" fontId="94" fillId="0" borderId="1" xfId="3" applyFont="1" applyBorder="1" applyAlignment="1">
      <alignment horizontal="center" vertical="center" wrapText="1"/>
    </xf>
    <xf numFmtId="0" fontId="94" fillId="0" borderId="2" xfId="0" applyFont="1" applyBorder="1" applyAlignment="1">
      <alignment horizontal="center" vertical="center" wrapText="1"/>
    </xf>
    <xf numFmtId="0" fontId="93" fillId="0" borderId="2" xfId="0" applyFont="1" applyBorder="1" applyAlignment="1">
      <alignment horizontal="center" vertical="center" wrapText="1"/>
    </xf>
    <xf numFmtId="0" fontId="93" fillId="0" borderId="2" xfId="3" applyFont="1" applyBorder="1" applyAlignment="1">
      <alignment horizontal="center" vertical="center" wrapText="1"/>
    </xf>
    <xf numFmtId="0" fontId="94" fillId="0" borderId="2" xfId="3" applyFont="1" applyBorder="1" applyAlignment="1">
      <alignment horizontal="center" vertical="center" wrapText="1"/>
    </xf>
    <xf numFmtId="0" fontId="92" fillId="0" borderId="2" xfId="3" applyFont="1" applyBorder="1" applyAlignment="1">
      <alignment horizontal="center" vertical="center" wrapText="1"/>
    </xf>
    <xf numFmtId="0" fontId="91" fillId="0" borderId="2" xfId="0" applyFont="1" applyBorder="1" applyAlignment="1">
      <alignment horizontal="center" vertical="center" wrapText="1"/>
    </xf>
    <xf numFmtId="0" fontId="91" fillId="0" borderId="2" xfId="3" applyFont="1" applyBorder="1" applyAlignment="1">
      <alignment horizontal="center" vertical="center" wrapText="1"/>
    </xf>
    <xf numFmtId="0" fontId="119" fillId="0" borderId="2" xfId="0" applyFont="1" applyBorder="1" applyAlignment="1">
      <alignment horizontal="center" vertical="center" wrapText="1"/>
    </xf>
    <xf numFmtId="0" fontId="114" fillId="0" borderId="2" xfId="0" applyFont="1" applyBorder="1" applyAlignment="1">
      <alignment horizontal="center" vertical="center" wrapText="1"/>
    </xf>
    <xf numFmtId="0" fontId="195" fillId="0" borderId="2" xfId="3" applyFont="1" applyBorder="1" applyAlignment="1">
      <alignment horizontal="center" vertical="center"/>
    </xf>
    <xf numFmtId="0" fontId="90" fillId="0" borderId="2" xfId="3" applyFont="1" applyBorder="1" applyAlignment="1">
      <alignment horizontal="center" vertical="center" wrapText="1"/>
    </xf>
    <xf numFmtId="0" fontId="90" fillId="0" borderId="2" xfId="3" applyFont="1" applyBorder="1" applyAlignment="1">
      <alignment horizontal="center" vertical="center"/>
    </xf>
    <xf numFmtId="0" fontId="97" fillId="0" borderId="1" xfId="3" applyFont="1" applyBorder="1" applyAlignment="1">
      <alignment horizontal="center" vertical="center" wrapText="1"/>
    </xf>
    <xf numFmtId="0" fontId="102" fillId="0" borderId="1" xfId="3" applyFont="1" applyBorder="1" applyAlignment="1">
      <alignment horizontal="center" vertical="center" wrapText="1"/>
    </xf>
    <xf numFmtId="0" fontId="98" fillId="0" borderId="1" xfId="3" applyFont="1" applyBorder="1" applyAlignment="1">
      <alignment horizontal="center" vertical="center" wrapText="1"/>
    </xf>
    <xf numFmtId="0" fontId="155" fillId="0" borderId="2" xfId="3" applyFont="1" applyBorder="1" applyAlignment="1">
      <alignment horizontal="center" vertical="center" wrapText="1"/>
    </xf>
    <xf numFmtId="0" fontId="124" fillId="0" borderId="2" xfId="0" applyFont="1" applyBorder="1" applyAlignment="1">
      <alignment horizontal="center" vertical="center" wrapText="1"/>
    </xf>
    <xf numFmtId="0" fontId="118" fillId="0" borderId="2" xfId="0" applyFont="1" applyBorder="1" applyAlignment="1">
      <alignment horizontal="center" vertical="center" wrapText="1"/>
    </xf>
    <xf numFmtId="0" fontId="102" fillId="0" borderId="1" xfId="0" applyFont="1" applyBorder="1" applyAlignment="1">
      <alignment horizontal="center" vertical="center" wrapText="1"/>
    </xf>
    <xf numFmtId="0" fontId="207" fillId="0" borderId="2" xfId="0" applyFont="1" applyBorder="1" applyAlignment="1">
      <alignment horizontal="center" vertical="center" wrapText="1"/>
    </xf>
    <xf numFmtId="0" fontId="133" fillId="0" borderId="2" xfId="0" applyFont="1" applyBorder="1" applyAlignment="1">
      <alignment horizontal="center" vertical="center" wrapText="1"/>
    </xf>
    <xf numFmtId="0" fontId="193" fillId="0" borderId="2" xfId="0" applyFont="1" applyBorder="1" applyAlignment="1">
      <alignment horizontal="center" vertical="center" wrapText="1"/>
    </xf>
    <xf numFmtId="0" fontId="180" fillId="0" borderId="2" xfId="0" applyFont="1" applyBorder="1" applyAlignment="1">
      <alignment horizontal="center" vertical="center" wrapText="1"/>
    </xf>
    <xf numFmtId="0" fontId="213" fillId="0" borderId="2" xfId="0" applyFont="1" applyBorder="1" applyAlignment="1">
      <alignment horizontal="center" vertical="center" wrapText="1"/>
    </xf>
    <xf numFmtId="0" fontId="115" fillId="0" borderId="2" xfId="0" applyFont="1" applyBorder="1" applyAlignment="1">
      <alignment horizontal="center" vertical="center" wrapText="1"/>
    </xf>
    <xf numFmtId="0" fontId="105" fillId="0" borderId="1" xfId="0" applyFont="1" applyBorder="1" applyAlignment="1">
      <alignment horizontal="center" vertical="center" wrapText="1"/>
    </xf>
    <xf numFmtId="0" fontId="140" fillId="0" borderId="2" xfId="0" applyFont="1" applyBorder="1" applyAlignment="1">
      <alignment horizontal="center" vertical="center" wrapText="1"/>
    </xf>
    <xf numFmtId="0" fontId="141" fillId="0" borderId="2" xfId="0" applyFont="1" applyBorder="1" applyAlignment="1">
      <alignment horizontal="center" vertical="center" wrapText="1"/>
    </xf>
    <xf numFmtId="0" fontId="181" fillId="0" borderId="2" xfId="0" applyFont="1" applyBorder="1" applyAlignment="1">
      <alignment horizontal="center" vertical="center" wrapText="1"/>
    </xf>
    <xf numFmtId="0" fontId="195" fillId="0" borderId="2" xfId="0" applyFont="1" applyBorder="1" applyAlignment="1">
      <alignment horizontal="center" vertical="center" wrapText="1"/>
    </xf>
    <xf numFmtId="0" fontId="101" fillId="0" borderId="1" xfId="3" applyFont="1" applyBorder="1" applyAlignment="1">
      <alignment horizontal="center" vertical="center" wrapText="1"/>
    </xf>
    <xf numFmtId="0" fontId="102" fillId="0" borderId="1" xfId="3" applyFont="1" applyBorder="1" applyAlignment="1">
      <alignment horizontal="center" vertical="center"/>
    </xf>
    <xf numFmtId="0" fontId="103" fillId="0" borderId="1" xfId="3" applyFont="1" applyBorder="1" applyAlignment="1">
      <alignment horizontal="center" vertical="center"/>
    </xf>
    <xf numFmtId="0" fontId="201" fillId="0" borderId="2" xfId="0" applyFont="1" applyBorder="1" applyAlignment="1">
      <alignment horizontal="center" vertical="center" wrapText="1"/>
    </xf>
    <xf numFmtId="0" fontId="107" fillId="0" borderId="1" xfId="3" applyFont="1" applyBorder="1" applyAlignment="1">
      <alignment horizontal="center" vertical="center"/>
    </xf>
    <xf numFmtId="0" fontId="101" fillId="0" borderId="1" xfId="3" applyFont="1" applyBorder="1" applyAlignment="1">
      <alignment horizontal="center" vertical="center"/>
    </xf>
    <xf numFmtId="0" fontId="207" fillId="0" borderId="2" xfId="2" applyFont="1" applyBorder="1" applyAlignment="1">
      <alignment horizontal="center" vertical="center" wrapText="1"/>
    </xf>
    <xf numFmtId="0" fontId="135" fillId="0" borderId="2" xfId="5" applyFont="1" applyBorder="1" applyAlignment="1">
      <alignment horizontal="center" vertical="center" wrapText="1"/>
    </xf>
    <xf numFmtId="0" fontId="130" fillId="0" borderId="2" xfId="3" applyFont="1" applyBorder="1" applyAlignment="1">
      <alignment horizontal="center" vertical="center"/>
    </xf>
    <xf numFmtId="0" fontId="117" fillId="0" borderId="1" xfId="3" applyFont="1" applyBorder="1" applyAlignment="1">
      <alignment horizontal="center" vertical="center"/>
    </xf>
    <xf numFmtId="0" fontId="193" fillId="0" borderId="2" xfId="0" applyFont="1" applyBorder="1" applyAlignment="1">
      <alignment horizontal="center" vertical="center"/>
    </xf>
    <xf numFmtId="0" fontId="207" fillId="0" borderId="2" xfId="2" applyFont="1" applyBorder="1" applyAlignment="1">
      <alignment horizontal="center" vertical="center"/>
    </xf>
    <xf numFmtId="0" fontId="133" fillId="0" borderId="2" xfId="2" applyFont="1" applyBorder="1" applyAlignment="1">
      <alignment horizontal="center" vertical="center"/>
    </xf>
    <xf numFmtId="1" fontId="168" fillId="0" borderId="1" xfId="0" applyNumberFormat="1" applyFont="1" applyBorder="1" applyAlignment="1">
      <alignment horizontal="center" vertical="center" wrapText="1"/>
    </xf>
    <xf numFmtId="0" fontId="106" fillId="0" borderId="2" xfId="3" applyFont="1" applyBorder="1" applyAlignment="1">
      <alignment horizontal="center" vertical="center" wrapText="1"/>
    </xf>
    <xf numFmtId="0" fontId="89" fillId="0" borderId="1" xfId="3" applyFont="1" applyBorder="1" applyAlignment="1">
      <alignment horizontal="center" vertical="center"/>
    </xf>
    <xf numFmtId="0" fontId="136" fillId="0" borderId="1" xfId="3" applyFont="1" applyBorder="1" applyAlignment="1">
      <alignment horizontal="center" vertical="center" wrapText="1"/>
    </xf>
    <xf numFmtId="0" fontId="123" fillId="0" borderId="2" xfId="0" applyFont="1" applyBorder="1" applyAlignment="1">
      <alignment horizontal="center" vertical="center" wrapText="1"/>
    </xf>
    <xf numFmtId="0" fontId="88" fillId="0" borderId="2" xfId="3" applyFont="1" applyBorder="1" applyAlignment="1">
      <alignment horizontal="center" vertical="center" wrapText="1"/>
    </xf>
    <xf numFmtId="0" fontId="88" fillId="0" borderId="2" xfId="0" applyFont="1" applyBorder="1" applyAlignment="1">
      <alignment horizontal="center" vertical="center" wrapText="1"/>
    </xf>
    <xf numFmtId="0" fontId="87" fillId="0" borderId="1" xfId="3" applyFont="1" applyBorder="1" applyAlignment="1">
      <alignment horizontal="center" vertical="center" wrapText="1"/>
    </xf>
    <xf numFmtId="0" fontId="87" fillId="0" borderId="2" xfId="3" applyFont="1" applyBorder="1" applyAlignment="1">
      <alignment horizontal="center" vertical="center" wrapText="1"/>
    </xf>
    <xf numFmtId="0" fontId="86" fillId="0" borderId="2" xfId="0" applyFont="1" applyBorder="1" applyAlignment="1">
      <alignment horizontal="center" vertical="center" wrapText="1"/>
    </xf>
    <xf numFmtId="164" fontId="230" fillId="0" borderId="0" xfId="3" applyNumberFormat="1" applyFont="1"/>
    <xf numFmtId="0" fontId="85" fillId="0" borderId="2" xfId="3" applyFont="1" applyBorder="1" applyAlignment="1">
      <alignment horizontal="center" vertical="center" wrapText="1"/>
    </xf>
    <xf numFmtId="0" fontId="85" fillId="0" borderId="2" xfId="0" applyFont="1" applyBorder="1" applyAlignment="1">
      <alignment horizontal="center" vertical="center" wrapText="1"/>
    </xf>
    <xf numFmtId="14" fontId="234" fillId="0" borderId="1" xfId="3" applyNumberFormat="1" applyFont="1" applyBorder="1" applyAlignment="1">
      <alignment horizontal="center" vertical="center"/>
    </xf>
    <xf numFmtId="14" fontId="124" fillId="0" borderId="1" xfId="3" applyNumberFormat="1" applyFont="1" applyBorder="1" applyAlignment="1">
      <alignment horizontal="center" vertical="center"/>
    </xf>
    <xf numFmtId="0" fontId="184" fillId="0" borderId="1" xfId="3" applyFont="1" applyBorder="1" applyAlignment="1">
      <alignment horizontal="center" vertical="center"/>
    </xf>
    <xf numFmtId="0" fontId="185" fillId="0" borderId="1" xfId="3" applyFont="1" applyBorder="1" applyAlignment="1">
      <alignment horizontal="center" vertical="center"/>
    </xf>
    <xf numFmtId="14" fontId="178" fillId="0" borderId="1" xfId="3" applyNumberFormat="1" applyFont="1" applyBorder="1" applyAlignment="1">
      <alignment horizontal="center" vertical="center"/>
    </xf>
    <xf numFmtId="14" fontId="175" fillId="0" borderId="1" xfId="3" applyNumberFormat="1" applyFont="1" applyBorder="1" applyAlignment="1">
      <alignment horizontal="center" vertical="center"/>
    </xf>
    <xf numFmtId="0" fontId="112" fillId="0" borderId="1" xfId="3" applyFont="1" applyBorder="1" applyAlignment="1">
      <alignment horizontal="center" vertical="center"/>
    </xf>
    <xf numFmtId="14" fontId="180" fillId="0" borderId="1" xfId="3" applyNumberFormat="1" applyFont="1" applyBorder="1" applyAlignment="1">
      <alignment horizontal="center" vertical="center"/>
    </xf>
    <xf numFmtId="0" fontId="119" fillId="0" borderId="1" xfId="3" applyFont="1" applyBorder="1" applyAlignment="1">
      <alignment horizontal="center" vertical="center"/>
    </xf>
    <xf numFmtId="0" fontId="90" fillId="0" borderId="1" xfId="3" applyFont="1" applyBorder="1" applyAlignment="1">
      <alignment horizontal="center" vertical="center"/>
    </xf>
    <xf numFmtId="0" fontId="193" fillId="0" borderId="1" xfId="3" applyFont="1" applyBorder="1" applyAlignment="1">
      <alignment horizontal="center" vertical="center"/>
    </xf>
    <xf numFmtId="0" fontId="84" fillId="0" borderId="2" xfId="3" applyFont="1" applyBorder="1" applyAlignment="1">
      <alignment horizontal="center" vertical="center" wrapText="1"/>
    </xf>
    <xf numFmtId="0" fontId="83" fillId="0" borderId="2" xfId="0" applyFont="1" applyBorder="1" applyAlignment="1">
      <alignment horizontal="center" vertical="center" wrapText="1"/>
    </xf>
    <xf numFmtId="0" fontId="83" fillId="0" borderId="2" xfId="3" applyFont="1" applyBorder="1" applyAlignment="1">
      <alignment horizontal="center" vertical="center" wrapText="1"/>
    </xf>
    <xf numFmtId="0" fontId="83" fillId="0" borderId="1" xfId="0" applyFont="1" applyBorder="1" applyAlignment="1">
      <alignment horizontal="center" vertical="center" wrapText="1"/>
    </xf>
    <xf numFmtId="0" fontId="82" fillId="0" borderId="1" xfId="0" applyFont="1" applyBorder="1" applyAlignment="1">
      <alignment horizontal="center" vertical="center" wrapText="1"/>
    </xf>
    <xf numFmtId="0" fontId="81" fillId="0" borderId="2" xfId="3" applyFont="1" applyBorder="1" applyAlignment="1">
      <alignment horizontal="center" vertical="center" wrapText="1"/>
    </xf>
    <xf numFmtId="0" fontId="80" fillId="0" borderId="2" xfId="3" applyFont="1" applyBorder="1" applyAlignment="1">
      <alignment horizontal="center" vertical="center" wrapText="1"/>
    </xf>
    <xf numFmtId="0" fontId="80" fillId="0" borderId="1" xfId="0" applyFont="1" applyBorder="1" applyAlignment="1">
      <alignment horizontal="center" vertical="center" wrapText="1"/>
    </xf>
    <xf numFmtId="0" fontId="80" fillId="0" borderId="1" xfId="3" applyFont="1" applyBorder="1" applyAlignment="1">
      <alignment horizontal="center" vertical="center" wrapText="1"/>
    </xf>
    <xf numFmtId="0" fontId="79" fillId="0" borderId="1" xfId="0" applyFont="1" applyBorder="1" applyAlignment="1">
      <alignment horizontal="center" vertical="center" wrapText="1"/>
    </xf>
    <xf numFmtId="0" fontId="79" fillId="0" borderId="2" xfId="0" applyFont="1" applyBorder="1" applyAlignment="1">
      <alignment horizontal="center" vertical="center" wrapText="1"/>
    </xf>
    <xf numFmtId="0" fontId="78" fillId="0" borderId="2" xfId="3" applyFont="1" applyBorder="1" applyAlignment="1">
      <alignment horizontal="center" vertical="center" wrapText="1"/>
    </xf>
    <xf numFmtId="0" fontId="112" fillId="0" borderId="1" xfId="3" applyFont="1" applyBorder="1" applyAlignment="1">
      <alignment horizontal="center" vertical="center" wrapText="1"/>
    </xf>
    <xf numFmtId="0" fontId="109" fillId="0" borderId="2" xfId="3" applyFont="1" applyBorder="1" applyAlignment="1">
      <alignment horizontal="center" vertical="center" wrapText="1"/>
    </xf>
    <xf numFmtId="0" fontId="77" fillId="0" borderId="1" xfId="0" applyFont="1" applyBorder="1" applyAlignment="1">
      <alignment horizontal="center" vertical="center" wrapText="1"/>
    </xf>
    <xf numFmtId="0" fontId="77" fillId="0" borderId="2" xfId="3" applyFont="1" applyBorder="1" applyAlignment="1">
      <alignment horizontal="center" vertical="center" wrapText="1"/>
    </xf>
    <xf numFmtId="0" fontId="77" fillId="0" borderId="1" xfId="3" applyFont="1" applyBorder="1" applyAlignment="1">
      <alignment horizontal="center" vertical="center" wrapText="1"/>
    </xf>
    <xf numFmtId="0" fontId="76" fillId="0" borderId="2" xfId="3" applyFont="1" applyBorder="1" applyAlignment="1">
      <alignment horizontal="center" vertical="center" wrapText="1"/>
    </xf>
    <xf numFmtId="0" fontId="76" fillId="0" borderId="2" xfId="0" applyFont="1" applyBorder="1" applyAlignment="1">
      <alignment horizontal="center" vertical="center" wrapText="1"/>
    </xf>
    <xf numFmtId="0" fontId="76" fillId="0" borderId="2" xfId="2" applyFont="1" applyBorder="1" applyAlignment="1">
      <alignment horizontal="center" vertical="center" wrapText="1"/>
    </xf>
    <xf numFmtId="0" fontId="76" fillId="0" borderId="2" xfId="3" applyFont="1" applyBorder="1" applyAlignment="1">
      <alignment horizontal="center" vertical="center"/>
    </xf>
    <xf numFmtId="0" fontId="74" fillId="0" borderId="2" xfId="0" applyFont="1" applyBorder="1" applyAlignment="1">
      <alignment horizontal="center" vertical="center" wrapText="1"/>
    </xf>
    <xf numFmtId="0" fontId="74" fillId="0" borderId="2" xfId="2" applyFont="1" applyBorder="1" applyAlignment="1">
      <alignment horizontal="center" vertical="center" wrapText="1"/>
    </xf>
    <xf numFmtId="0" fontId="74" fillId="0" borderId="2" xfId="3" applyFont="1" applyBorder="1" applyAlignment="1">
      <alignment horizontal="center" vertical="center"/>
    </xf>
    <xf numFmtId="0" fontId="78" fillId="0" borderId="1" xfId="3" applyFont="1" applyBorder="1" applyAlignment="1">
      <alignment horizontal="center" vertical="center" wrapText="1"/>
    </xf>
    <xf numFmtId="0" fontId="132" fillId="0" borderId="1" xfId="3" applyFont="1" applyBorder="1" applyAlignment="1">
      <alignment horizontal="center" vertical="center" wrapText="1"/>
    </xf>
    <xf numFmtId="0" fontId="200" fillId="0" borderId="1" xfId="3" applyFont="1" applyBorder="1" applyAlignment="1">
      <alignment horizontal="center" vertical="center" wrapText="1"/>
    </xf>
    <xf numFmtId="0" fontId="143" fillId="0" borderId="1" xfId="3" applyFont="1" applyBorder="1" applyAlignment="1">
      <alignment horizontal="center" vertical="center" wrapText="1"/>
    </xf>
    <xf numFmtId="0" fontId="158" fillId="0" borderId="1" xfId="3" applyFont="1" applyBorder="1" applyAlignment="1">
      <alignment horizontal="center" vertical="center" wrapText="1"/>
    </xf>
    <xf numFmtId="0" fontId="73" fillId="0" borderId="2" xfId="3" applyFont="1" applyBorder="1" applyAlignment="1">
      <alignment horizontal="center" vertical="center" wrapText="1"/>
    </xf>
    <xf numFmtId="0" fontId="94" fillId="0" borderId="1" xfId="0" applyFont="1" applyBorder="1" applyAlignment="1">
      <alignment horizontal="center" vertical="center" wrapText="1"/>
    </xf>
    <xf numFmtId="0" fontId="122" fillId="0" borderId="1" xfId="2" applyFont="1" applyBorder="1" applyAlignment="1">
      <alignment horizontal="center" vertical="center" wrapText="1"/>
    </xf>
    <xf numFmtId="0" fontId="175" fillId="0" borderId="1" xfId="0" applyFont="1" applyBorder="1" applyAlignment="1">
      <alignment horizontal="center" vertical="center"/>
    </xf>
    <xf numFmtId="0" fontId="153" fillId="0" borderId="1" xfId="0" applyFont="1" applyBorder="1" applyAlignment="1">
      <alignment horizontal="center" vertical="center" wrapText="1"/>
    </xf>
    <xf numFmtId="0" fontId="147" fillId="0" borderId="1" xfId="3" applyFont="1" applyBorder="1" applyAlignment="1">
      <alignment horizontal="center" vertical="center" wrapText="1"/>
    </xf>
    <xf numFmtId="0" fontId="72" fillId="0" borderId="2" xfId="0" applyFont="1" applyBorder="1" applyAlignment="1">
      <alignment horizontal="center" vertical="center" wrapText="1"/>
    </xf>
    <xf numFmtId="0" fontId="72" fillId="0" borderId="2" xfId="3" applyFont="1" applyBorder="1" applyAlignment="1">
      <alignment horizontal="center" vertical="center" wrapText="1"/>
    </xf>
    <xf numFmtId="0" fontId="71" fillId="0" borderId="2" xfId="0" applyFont="1" applyBorder="1" applyAlignment="1">
      <alignment horizontal="center" vertical="center" wrapText="1"/>
    </xf>
    <xf numFmtId="0" fontId="71" fillId="0" borderId="1" xfId="3" applyFont="1" applyBorder="1" applyAlignment="1">
      <alignment horizontal="center" vertical="center"/>
    </xf>
    <xf numFmtId="0" fontId="71" fillId="0" borderId="2" xfId="3" applyFont="1" applyBorder="1" applyAlignment="1">
      <alignment horizontal="center" vertical="center" wrapText="1"/>
    </xf>
    <xf numFmtId="0" fontId="70" fillId="0" borderId="2" xfId="3" applyFont="1" applyBorder="1" applyAlignment="1">
      <alignment horizontal="center" vertical="center" wrapText="1"/>
    </xf>
    <xf numFmtId="0" fontId="70" fillId="0" borderId="2" xfId="0" applyFont="1" applyBorder="1" applyAlignment="1">
      <alignment horizontal="center" vertical="center" wrapText="1"/>
    </xf>
    <xf numFmtId="0" fontId="70" fillId="0" borderId="2" xfId="2" applyFont="1" applyBorder="1" applyAlignment="1">
      <alignment horizontal="center" vertical="center" wrapText="1"/>
    </xf>
    <xf numFmtId="0" fontId="70" fillId="0" borderId="2" xfId="2" applyFont="1" applyBorder="1" applyAlignment="1">
      <alignment horizontal="center" vertical="center"/>
    </xf>
    <xf numFmtId="0" fontId="70" fillId="0" borderId="1" xfId="3" applyFont="1" applyBorder="1" applyAlignment="1">
      <alignment horizontal="center" vertical="center"/>
    </xf>
    <xf numFmtId="0" fontId="69" fillId="0" borderId="2" xfId="0" applyFont="1" applyBorder="1" applyAlignment="1">
      <alignment horizontal="center" vertical="center" wrapText="1"/>
    </xf>
    <xf numFmtId="164" fontId="230" fillId="0" borderId="1" xfId="3" applyNumberFormat="1" applyFont="1" applyBorder="1"/>
    <xf numFmtId="0" fontId="68" fillId="0" borderId="1" xfId="3" applyFont="1" applyBorder="1" applyAlignment="1">
      <alignment horizontal="center" vertical="center" wrapText="1"/>
    </xf>
    <xf numFmtId="0" fontId="67" fillId="0" borderId="2" xfId="3" applyFont="1" applyBorder="1" applyAlignment="1">
      <alignment horizontal="center" vertical="center" wrapText="1"/>
    </xf>
    <xf numFmtId="0" fontId="67" fillId="0" borderId="1" xfId="3" applyFont="1" applyBorder="1" applyAlignment="1">
      <alignment horizontal="center" vertical="center" wrapText="1"/>
    </xf>
    <xf numFmtId="0" fontId="66" fillId="0" borderId="2" xfId="0" applyFont="1" applyBorder="1" applyAlignment="1">
      <alignment horizontal="center" vertical="center" wrapText="1"/>
    </xf>
    <xf numFmtId="0" fontId="66" fillId="0" borderId="2" xfId="3" applyFont="1" applyBorder="1" applyAlignment="1">
      <alignment horizontal="center" vertical="center" wrapText="1"/>
    </xf>
    <xf numFmtId="0" fontId="65" fillId="0" borderId="1" xfId="0" applyFont="1" applyBorder="1" applyAlignment="1">
      <alignment horizontal="center" vertical="center" wrapText="1"/>
    </xf>
    <xf numFmtId="0" fontId="65" fillId="0" borderId="1" xfId="3" applyFont="1" applyBorder="1" applyAlignment="1">
      <alignment horizontal="center" vertical="center" wrapText="1"/>
    </xf>
    <xf numFmtId="0" fontId="65" fillId="0" borderId="2" xfId="0" applyFont="1" applyBorder="1" applyAlignment="1">
      <alignment horizontal="center" vertical="center" wrapText="1"/>
    </xf>
    <xf numFmtId="0" fontId="65" fillId="0" borderId="2" xfId="3" applyFont="1" applyBorder="1" applyAlignment="1">
      <alignment horizontal="center" vertical="center" wrapText="1"/>
    </xf>
    <xf numFmtId="0" fontId="65" fillId="0" borderId="1" xfId="3" applyFont="1" applyBorder="1" applyAlignment="1">
      <alignment horizontal="center" vertical="center"/>
    </xf>
    <xf numFmtId="14" fontId="63" fillId="0" borderId="1" xfId="3" applyNumberFormat="1" applyFont="1" applyBorder="1" applyAlignment="1">
      <alignment horizontal="center" vertical="center" wrapText="1"/>
    </xf>
    <xf numFmtId="0" fontId="61" fillId="0" borderId="2" xfId="0" applyFont="1" applyBorder="1" applyAlignment="1">
      <alignment horizontal="center" vertical="center" wrapText="1"/>
    </xf>
    <xf numFmtId="0" fontId="60" fillId="0" borderId="1" xfId="3" applyFont="1" applyBorder="1" applyAlignment="1">
      <alignment horizontal="center" vertical="center"/>
    </xf>
    <xf numFmtId="0" fontId="60" fillId="0" borderId="1" xfId="0" applyFont="1" applyBorder="1" applyAlignment="1">
      <alignment horizontal="center" vertical="center" wrapText="1"/>
    </xf>
    <xf numFmtId="0" fontId="60" fillId="0" borderId="2" xfId="0" applyFont="1" applyBorder="1" applyAlignment="1">
      <alignment horizontal="center" vertical="center" wrapText="1"/>
    </xf>
    <xf numFmtId="164" fontId="59" fillId="0" borderId="1" xfId="7" applyNumberFormat="1" applyBorder="1" applyAlignment="1">
      <alignment horizontal="center" vertical="center"/>
    </xf>
    <xf numFmtId="0" fontId="157" fillId="0" borderId="1" xfId="3" applyFont="1" applyBorder="1" applyAlignment="1">
      <alignment horizontal="center" vertical="center" wrapText="1"/>
    </xf>
    <xf numFmtId="0" fontId="94" fillId="0" borderId="1" xfId="5" applyFont="1" applyBorder="1" applyAlignment="1">
      <alignment horizontal="center" vertical="center" wrapText="1"/>
    </xf>
    <xf numFmtId="0" fontId="179" fillId="0" borderId="1" xfId="0" applyFont="1" applyBorder="1" applyAlignment="1">
      <alignment horizontal="center" vertical="center"/>
    </xf>
    <xf numFmtId="0" fontId="70" fillId="0" borderId="1" xfId="3" applyFont="1" applyBorder="1" applyAlignment="1">
      <alignment horizontal="center" vertical="center" wrapText="1"/>
    </xf>
    <xf numFmtId="0" fontId="91" fillId="0" borderId="1" xfId="3" applyFont="1" applyBorder="1" applyAlignment="1">
      <alignment horizontal="center" vertical="center" wrapText="1"/>
    </xf>
    <xf numFmtId="14" fontId="64" fillId="0" borderId="2" xfId="3" applyNumberFormat="1" applyFont="1" applyBorder="1" applyAlignment="1">
      <alignment horizontal="center" vertical="center" wrapText="1"/>
    </xf>
    <xf numFmtId="0" fontId="58" fillId="0" borderId="1" xfId="3" applyFont="1" applyBorder="1" applyAlignment="1">
      <alignment horizontal="center" vertical="center"/>
    </xf>
    <xf numFmtId="0" fontId="57" fillId="0" borderId="2" xfId="0" applyFont="1" applyBorder="1" applyAlignment="1">
      <alignment horizontal="center" vertical="center" wrapText="1"/>
    </xf>
    <xf numFmtId="0" fontId="62" fillId="0" borderId="2" xfId="3" applyFont="1" applyBorder="1" applyAlignment="1">
      <alignment horizontal="center" vertical="center" wrapText="1"/>
    </xf>
    <xf numFmtId="14" fontId="63" fillId="0" borderId="2" xfId="3" applyNumberFormat="1" applyFont="1" applyBorder="1" applyAlignment="1">
      <alignment horizontal="center" vertical="center" wrapText="1"/>
    </xf>
    <xf numFmtId="0" fontId="225" fillId="0" borderId="2" xfId="0" applyFont="1" applyBorder="1" applyAlignment="1">
      <alignment horizontal="center" vertical="center" wrapText="1"/>
    </xf>
    <xf numFmtId="0" fontId="54" fillId="0" borderId="1" xfId="3" applyFont="1" applyBorder="1" applyAlignment="1">
      <alignment horizontal="center" vertical="center" wrapText="1"/>
    </xf>
    <xf numFmtId="0" fontId="54" fillId="0" borderId="2" xfId="3" applyFont="1" applyBorder="1" applyAlignment="1">
      <alignment horizontal="center" vertical="center" wrapText="1"/>
    </xf>
    <xf numFmtId="0" fontId="234" fillId="0" borderId="1" xfId="3" applyFont="1" applyBorder="1" applyAlignment="1">
      <alignment horizontal="center" vertical="center" wrapText="1"/>
    </xf>
    <xf numFmtId="0" fontId="53" fillId="0" borderId="1" xfId="3" applyFont="1" applyBorder="1" applyAlignment="1">
      <alignment horizontal="center" vertical="center" wrapText="1"/>
    </xf>
    <xf numFmtId="0" fontId="53" fillId="0" borderId="1" xfId="0" applyFont="1" applyBorder="1" applyAlignment="1">
      <alignment horizontal="center" vertical="center" wrapText="1"/>
    </xf>
    <xf numFmtId="0" fontId="52" fillId="0" borderId="1" xfId="3" applyFont="1" applyBorder="1" applyAlignment="1">
      <alignment horizontal="center" vertical="center"/>
    </xf>
    <xf numFmtId="0" fontId="51" fillId="0" borderId="1" xfId="0" applyFont="1" applyBorder="1" applyAlignment="1">
      <alignment horizontal="center" vertical="center" wrapText="1"/>
    </xf>
    <xf numFmtId="0" fontId="50" fillId="0" borderId="2" xfId="3" applyFont="1" applyBorder="1" applyAlignment="1">
      <alignment horizontal="center" vertical="center" wrapText="1"/>
    </xf>
    <xf numFmtId="0" fontId="50" fillId="0" borderId="1" xfId="0" applyFont="1" applyBorder="1" applyAlignment="1">
      <alignment horizontal="center" vertical="center" wrapText="1"/>
    </xf>
    <xf numFmtId="0" fontId="50" fillId="0" borderId="1" xfId="3" applyFont="1" applyBorder="1" applyAlignment="1">
      <alignment horizontal="center" vertical="center" wrapText="1"/>
    </xf>
    <xf numFmtId="0" fontId="49" fillId="0" borderId="2" xfId="3" applyFont="1" applyBorder="1" applyAlignment="1">
      <alignment horizontal="center" vertical="center" wrapText="1"/>
    </xf>
    <xf numFmtId="0" fontId="48" fillId="0" borderId="1" xfId="0" applyFont="1" applyBorder="1" applyAlignment="1">
      <alignment horizontal="center" vertical="center" wrapText="1"/>
    </xf>
    <xf numFmtId="0" fontId="48" fillId="0" borderId="2" xfId="2" applyFont="1" applyBorder="1" applyAlignment="1">
      <alignment horizontal="center" vertical="center" wrapText="1"/>
    </xf>
    <xf numFmtId="0" fontId="48" fillId="0" borderId="2" xfId="3" applyFont="1" applyBorder="1" applyAlignment="1">
      <alignment horizontal="center" vertical="center"/>
    </xf>
    <xf numFmtId="0" fontId="48" fillId="0" borderId="2" xfId="0" applyFont="1" applyBorder="1" applyAlignment="1">
      <alignment horizontal="center" vertical="center" wrapText="1"/>
    </xf>
    <xf numFmtId="0" fontId="47" fillId="0" borderId="2" xfId="3" applyFont="1" applyBorder="1" applyAlignment="1">
      <alignment horizontal="center" vertical="center" wrapText="1"/>
    </xf>
    <xf numFmtId="0" fontId="81" fillId="0" borderId="1" xfId="3" applyFont="1" applyBorder="1" applyAlignment="1">
      <alignment horizontal="center" vertical="center" wrapText="1"/>
    </xf>
    <xf numFmtId="0" fontId="74" fillId="0" borderId="1" xfId="2" applyFont="1" applyBorder="1" applyAlignment="1">
      <alignment horizontal="center" vertical="center" wrapText="1"/>
    </xf>
    <xf numFmtId="0" fontId="74" fillId="0" borderId="1" xfId="3" applyFont="1" applyBorder="1" applyAlignment="1">
      <alignment horizontal="center" vertical="center"/>
    </xf>
    <xf numFmtId="0" fontId="76" fillId="0" borderId="1" xfId="3" applyFont="1" applyBorder="1" applyAlignment="1">
      <alignment horizontal="center" vertical="center" wrapText="1"/>
    </xf>
    <xf numFmtId="0" fontId="56" fillId="0" borderId="1" xfId="3" applyFont="1" applyBorder="1" applyAlignment="1">
      <alignment horizontal="center" vertical="center" wrapText="1"/>
    </xf>
    <xf numFmtId="0" fontId="49" fillId="0" borderId="1" xfId="3" applyFont="1" applyBorder="1" applyAlignment="1">
      <alignment horizontal="center" vertical="center" wrapText="1"/>
    </xf>
    <xf numFmtId="0" fontId="48" fillId="0" borderId="1" xfId="3" applyFont="1" applyBorder="1" applyAlignment="1">
      <alignment horizontal="center" vertical="center" wrapText="1"/>
    </xf>
    <xf numFmtId="0" fontId="177" fillId="0" borderId="1" xfId="3" applyFont="1" applyBorder="1" applyAlignment="1">
      <alignment horizontal="center" vertical="center" wrapText="1"/>
    </xf>
    <xf numFmtId="0" fontId="86" fillId="0" borderId="1" xfId="3" applyFont="1" applyBorder="1" applyAlignment="1">
      <alignment horizontal="center" vertical="center" wrapText="1"/>
    </xf>
    <xf numFmtId="0" fontId="123" fillId="0" borderId="2" xfId="3" applyFont="1" applyBorder="1" applyAlignment="1">
      <alignment horizontal="center" vertical="center" wrapText="1"/>
    </xf>
    <xf numFmtId="0" fontId="152" fillId="0" borderId="1" xfId="3" applyFont="1" applyBorder="1" applyAlignment="1">
      <alignment horizontal="center" vertical="center" wrapText="1"/>
    </xf>
    <xf numFmtId="0" fontId="157" fillId="0" borderId="2" xfId="0" applyFont="1" applyBorder="1" applyAlignment="1">
      <alignment horizontal="center" vertical="center" wrapText="1"/>
    </xf>
    <xf numFmtId="0" fontId="132" fillId="0" borderId="1" xfId="0" applyFont="1" applyBorder="1" applyAlignment="1">
      <alignment horizontal="center" vertical="center" wrapText="1"/>
    </xf>
    <xf numFmtId="0" fontId="50" fillId="0" borderId="2" xfId="0" applyFont="1" applyBorder="1" applyAlignment="1">
      <alignment horizontal="center" vertical="center" wrapText="1"/>
    </xf>
    <xf numFmtId="0" fontId="140" fillId="0" borderId="1" xfId="0" applyFont="1" applyBorder="1" applyAlignment="1">
      <alignment horizontal="center" vertical="center" wrapText="1"/>
    </xf>
    <xf numFmtId="0" fontId="98"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52" fillId="0" borderId="1" xfId="0" applyFont="1" applyBorder="1" applyAlignment="1">
      <alignment horizontal="center" vertical="center" wrapText="1"/>
    </xf>
    <xf numFmtId="0" fontId="154" fillId="0" borderId="1" xfId="0" applyFont="1" applyBorder="1" applyAlignment="1">
      <alignment horizontal="center" vertical="center" wrapText="1"/>
    </xf>
    <xf numFmtId="0" fontId="112" fillId="0" borderId="1" xfId="0" applyFont="1" applyBorder="1" applyAlignment="1">
      <alignment horizontal="center" vertical="center"/>
    </xf>
    <xf numFmtId="0" fontId="53" fillId="0" borderId="2" xfId="3" applyFont="1" applyBorder="1" applyAlignment="1">
      <alignment horizontal="center" vertical="center" wrapText="1"/>
    </xf>
    <xf numFmtId="0" fontId="134" fillId="0" borderId="1" xfId="3" applyFont="1" applyBorder="1" applyAlignment="1">
      <alignment horizontal="center" vertical="center" wrapText="1"/>
    </xf>
    <xf numFmtId="0" fontId="55" fillId="0" borderId="2" xfId="3" applyFont="1" applyBorder="1" applyAlignment="1">
      <alignment horizontal="center" vertical="center" wrapText="1"/>
    </xf>
    <xf numFmtId="0" fontId="126" fillId="0" borderId="2" xfId="3" applyFont="1" applyBorder="1" applyAlignment="1">
      <alignment horizontal="center" vertical="center" wrapText="1"/>
    </xf>
    <xf numFmtId="0" fontId="192" fillId="0" borderId="2" xfId="3" applyFont="1" applyBorder="1" applyAlignment="1">
      <alignment horizontal="center" vertical="center" wrapText="1"/>
    </xf>
    <xf numFmtId="0" fontId="146" fillId="0" borderId="1" xfId="3" applyFont="1" applyBorder="1" applyAlignment="1">
      <alignment horizontal="center" vertical="center" wrapText="1"/>
    </xf>
    <xf numFmtId="0" fontId="150" fillId="0" borderId="1" xfId="3" applyFont="1" applyBorder="1" applyAlignment="1">
      <alignment horizontal="center" vertical="center" wrapText="1"/>
    </xf>
    <xf numFmtId="0" fontId="129" fillId="0" borderId="1" xfId="3" applyFont="1" applyBorder="1" applyAlignment="1">
      <alignment horizontal="center" vertical="center" wrapText="1"/>
    </xf>
    <xf numFmtId="0" fontId="175" fillId="0" borderId="1" xfId="3" applyFont="1" applyBorder="1" applyAlignment="1">
      <alignment horizontal="center" vertical="center"/>
    </xf>
    <xf numFmtId="0" fontId="46" fillId="0" borderId="1" xfId="3" applyFont="1" applyBorder="1" applyAlignment="1">
      <alignment horizontal="center" vertical="center"/>
    </xf>
    <xf numFmtId="0" fontId="46" fillId="0" borderId="1" xfId="3" applyFont="1" applyBorder="1" applyAlignment="1">
      <alignment horizontal="center" vertical="center" wrapText="1"/>
    </xf>
    <xf numFmtId="0" fontId="46" fillId="0" borderId="1" xfId="0" applyFont="1" applyBorder="1" applyAlignment="1">
      <alignment horizontal="center" vertical="center" wrapText="1"/>
    </xf>
    <xf numFmtId="0" fontId="45" fillId="0" borderId="1" xfId="3" applyFont="1" applyBorder="1" applyAlignment="1">
      <alignment horizontal="center" vertical="center"/>
    </xf>
    <xf numFmtId="0" fontId="45" fillId="0" borderId="1" xfId="3" applyFont="1" applyBorder="1" applyAlignment="1">
      <alignment horizontal="center" vertical="center" wrapText="1"/>
    </xf>
    <xf numFmtId="164" fontId="117" fillId="0" borderId="1" xfId="3" applyNumberFormat="1" applyFont="1" applyBorder="1" applyAlignment="1">
      <alignment horizontal="center" vertical="center"/>
    </xf>
    <xf numFmtId="0" fontId="44" fillId="0" borderId="1" xfId="0" applyFont="1" applyBorder="1" applyAlignment="1">
      <alignment horizontal="center" vertical="center" wrapText="1"/>
    </xf>
    <xf numFmtId="0" fontId="44" fillId="0" borderId="1" xfId="3" applyFont="1" applyBorder="1" applyAlignment="1">
      <alignment horizontal="center" vertical="center" wrapText="1"/>
    </xf>
    <xf numFmtId="164" fontId="43" fillId="0" borderId="1" xfId="3" applyNumberFormat="1" applyFont="1" applyBorder="1" applyAlignment="1">
      <alignment horizontal="center" vertical="center"/>
    </xf>
    <xf numFmtId="0" fontId="42" fillId="0" borderId="2" xfId="3" applyFont="1" applyBorder="1" applyAlignment="1">
      <alignment horizontal="center" vertical="center" wrapText="1"/>
    </xf>
    <xf numFmtId="0" fontId="42" fillId="0" borderId="1" xfId="3" applyFont="1" applyBorder="1" applyAlignment="1">
      <alignment horizontal="center" vertical="center" wrapText="1"/>
    </xf>
    <xf numFmtId="0" fontId="40" fillId="0" borderId="1" xfId="3" applyFont="1" applyBorder="1" applyAlignment="1">
      <alignment horizontal="center" vertical="center" wrapText="1"/>
    </xf>
    <xf numFmtId="0" fontId="40" fillId="0" borderId="1" xfId="0" applyFont="1" applyBorder="1" applyAlignment="1">
      <alignment horizontal="center" vertical="center" wrapText="1"/>
    </xf>
    <xf numFmtId="0" fontId="40" fillId="0" borderId="1" xfId="3" applyFont="1" applyBorder="1" applyAlignment="1">
      <alignment horizontal="center" vertical="center"/>
    </xf>
    <xf numFmtId="0" fontId="39" fillId="0" borderId="1" xfId="3" applyFont="1" applyBorder="1" applyAlignment="1">
      <alignment horizontal="center" vertical="center" wrapText="1"/>
    </xf>
    <xf numFmtId="0" fontId="39" fillId="0" borderId="1" xfId="3" applyFont="1" applyBorder="1" applyAlignment="1">
      <alignment horizontal="center" vertical="center"/>
    </xf>
    <xf numFmtId="0" fontId="38" fillId="0" borderId="1" xfId="3" applyFont="1" applyBorder="1" applyAlignment="1">
      <alignment horizontal="center" vertical="center"/>
    </xf>
    <xf numFmtId="0" fontId="37" fillId="0" borderId="1" xfId="3" applyFont="1" applyBorder="1" applyAlignment="1">
      <alignment horizontal="center" vertical="center" wrapText="1"/>
    </xf>
    <xf numFmtId="0" fontId="37" fillId="0" borderId="1" xfId="0" applyFont="1" applyBorder="1" applyAlignment="1">
      <alignment horizontal="center" vertical="center" wrapText="1"/>
    </xf>
    <xf numFmtId="0" fontId="37" fillId="0" borderId="1" xfId="3" applyFont="1" applyBorder="1" applyAlignment="1">
      <alignment horizontal="center" vertical="center"/>
    </xf>
    <xf numFmtId="0" fontId="37" fillId="0" borderId="2" xfId="0" applyFont="1" applyBorder="1" applyAlignment="1">
      <alignment horizontal="center" vertical="center" wrapText="1"/>
    </xf>
    <xf numFmtId="0" fontId="36" fillId="0" borderId="1" xfId="3" applyFont="1" applyBorder="1" applyAlignment="1">
      <alignment horizontal="center" vertical="center" wrapText="1"/>
    </xf>
    <xf numFmtId="0" fontId="35" fillId="0" borderId="1" xfId="3" applyFont="1" applyBorder="1" applyAlignment="1">
      <alignment horizontal="center" vertical="center"/>
    </xf>
    <xf numFmtId="0" fontId="35" fillId="0" borderId="2" xfId="0" applyFont="1" applyBorder="1" applyAlignment="1">
      <alignment horizontal="center" vertical="center" wrapText="1"/>
    </xf>
    <xf numFmtId="0" fontId="35" fillId="0" borderId="2" xfId="3"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3" applyFont="1" applyBorder="1" applyAlignment="1">
      <alignment horizontal="center" vertical="center"/>
    </xf>
    <xf numFmtId="0" fontId="32" fillId="0" borderId="1" xfId="3" applyFont="1" applyBorder="1" applyAlignment="1">
      <alignment horizontal="center" vertical="center"/>
    </xf>
    <xf numFmtId="0" fontId="31" fillId="0" borderId="1" xfId="0" applyFont="1" applyBorder="1" applyAlignment="1">
      <alignment horizontal="center" vertical="center" wrapText="1"/>
    </xf>
    <xf numFmtId="0" fontId="31" fillId="0" borderId="1" xfId="3" applyFont="1" applyBorder="1" applyAlignment="1">
      <alignment horizontal="center" vertical="center" wrapText="1"/>
    </xf>
    <xf numFmtId="0" fontId="30" fillId="0" borderId="1" xfId="3" applyFont="1" applyBorder="1" applyAlignment="1">
      <alignment horizontal="center" vertical="center"/>
    </xf>
    <xf numFmtId="0" fontId="30"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3" applyFont="1" applyBorder="1" applyAlignment="1">
      <alignment horizontal="center" vertical="center" wrapText="1"/>
    </xf>
    <xf numFmtId="0" fontId="29" fillId="0" borderId="1" xfId="3" applyFont="1" applyBorder="1" applyAlignment="1">
      <alignment horizontal="center" vertical="center"/>
    </xf>
    <xf numFmtId="0" fontId="28" fillId="0" borderId="1" xfId="3" applyFont="1" applyBorder="1" applyAlignment="1">
      <alignment horizontal="center" vertical="center"/>
    </xf>
    <xf numFmtId="0" fontId="90" fillId="0" borderId="1" xfId="3" applyFont="1" applyBorder="1" applyAlignment="1">
      <alignment horizontal="center" vertical="center" wrapText="1"/>
    </xf>
    <xf numFmtId="0" fontId="161" fillId="0" borderId="2" xfId="3" applyFont="1" applyBorder="1" applyAlignment="1">
      <alignment horizontal="center" vertical="center" wrapText="1"/>
    </xf>
    <xf numFmtId="0" fontId="100" fillId="0" borderId="1" xfId="3" applyFont="1" applyBorder="1" applyAlignment="1">
      <alignment horizontal="center" vertical="center" wrapText="1"/>
    </xf>
    <xf numFmtId="0" fontId="105" fillId="0" borderId="1" xfId="3" applyFont="1" applyBorder="1" applyAlignment="1">
      <alignment horizontal="center" vertical="center" wrapText="1"/>
    </xf>
    <xf numFmtId="0" fontId="43" fillId="0" borderId="2" xfId="3" applyFont="1" applyBorder="1" applyAlignment="1">
      <alignment horizontal="center" vertical="center" wrapText="1"/>
    </xf>
    <xf numFmtId="0" fontId="169" fillId="0" borderId="2" xfId="0" applyFont="1" applyBorder="1" applyAlignment="1">
      <alignment horizontal="center" vertical="center" wrapText="1"/>
    </xf>
    <xf numFmtId="0" fontId="165" fillId="0" borderId="2" xfId="0" applyFont="1" applyBorder="1" applyAlignment="1">
      <alignment horizontal="center" vertical="center" wrapText="1"/>
    </xf>
    <xf numFmtId="0" fontId="152" fillId="0" borderId="2" xfId="0" applyFont="1" applyBorder="1" applyAlignment="1">
      <alignment horizontal="center" vertical="center" wrapText="1"/>
    </xf>
    <xf numFmtId="0" fontId="90"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134" fillId="0" borderId="2" xfId="0" applyFont="1" applyBorder="1" applyAlignment="1">
      <alignment horizontal="center" vertical="center" wrapText="1"/>
    </xf>
    <xf numFmtId="0" fontId="95" fillId="0" borderId="1" xfId="0" applyFont="1" applyBorder="1" applyAlignment="1">
      <alignment horizontal="center" vertical="center" wrapText="1"/>
    </xf>
    <xf numFmtId="0" fontId="100" fillId="0" borderId="2" xfId="0" applyFont="1" applyBorder="1" applyAlignment="1">
      <alignment horizontal="center" vertical="center" wrapText="1"/>
    </xf>
    <xf numFmtId="0" fontId="86" fillId="0" borderId="1" xfId="0" applyFont="1" applyBorder="1" applyAlignment="1">
      <alignment horizontal="center" vertical="center" wrapText="1"/>
    </xf>
    <xf numFmtId="0" fontId="102" fillId="0" borderId="3" xfId="0" applyFont="1" applyBorder="1" applyAlignment="1">
      <alignment horizontal="center" vertical="center" wrapText="1"/>
    </xf>
    <xf numFmtId="0" fontId="107"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177" fillId="0" borderId="1" xfId="0" applyFont="1" applyBorder="1" applyAlignment="1">
      <alignment horizontal="center" vertical="center" wrapText="1"/>
    </xf>
    <xf numFmtId="0" fontId="90" fillId="0" borderId="1" xfId="5" applyFont="1" applyBorder="1" applyAlignment="1">
      <alignment horizontal="center" vertical="center" wrapText="1"/>
    </xf>
    <xf numFmtId="0" fontId="131" fillId="0" borderId="2" xfId="3" applyFont="1" applyBorder="1" applyAlignment="1">
      <alignment horizontal="center" vertical="center"/>
    </xf>
    <xf numFmtId="0" fontId="160" fillId="0" borderId="2" xfId="0" applyFont="1" applyBorder="1" applyAlignment="1">
      <alignment horizontal="center" vertical="center" wrapText="1"/>
    </xf>
    <xf numFmtId="0" fontId="40" fillId="0" borderId="2" xfId="3" applyFont="1" applyBorder="1" applyAlignment="1">
      <alignment horizontal="center" vertical="center"/>
    </xf>
    <xf numFmtId="0" fontId="196" fillId="0" borderId="2" xfId="0" applyFont="1" applyBorder="1" applyAlignment="1">
      <alignment horizontal="center" vertical="center" wrapText="1"/>
    </xf>
    <xf numFmtId="0" fontId="133" fillId="0" borderId="2" xfId="3" applyFont="1" applyBorder="1" applyAlignment="1">
      <alignment horizontal="center" vertical="center"/>
    </xf>
    <xf numFmtId="0" fontId="200" fillId="0" borderId="1" xfId="0" applyFont="1" applyBorder="1" applyAlignment="1">
      <alignment horizontal="center" vertical="center"/>
    </xf>
    <xf numFmtId="0" fontId="134" fillId="0" borderId="2" xfId="0" applyFont="1" applyBorder="1" applyAlignment="1">
      <alignment horizontal="center" vertical="center"/>
    </xf>
    <xf numFmtId="0" fontId="179" fillId="0" borderId="2" xfId="3" applyFont="1" applyBorder="1" applyAlignment="1">
      <alignment horizontal="center" vertical="center"/>
    </xf>
    <xf numFmtId="0" fontId="46" fillId="0" borderId="1" xfId="0" applyFont="1" applyBorder="1" applyAlignment="1">
      <alignment horizontal="center" vertical="center"/>
    </xf>
    <xf numFmtId="0" fontId="214" fillId="0" borderId="2" xfId="0" applyFont="1" applyBorder="1" applyAlignment="1">
      <alignment horizontal="center" vertical="center" wrapText="1"/>
    </xf>
    <xf numFmtId="0" fontId="60" fillId="0" borderId="1" xfId="0" applyFont="1" applyBorder="1" applyAlignment="1">
      <alignment horizontal="center" vertical="center"/>
    </xf>
    <xf numFmtId="0" fontId="153" fillId="0" borderId="1" xfId="3" applyFont="1" applyBorder="1" applyAlignment="1">
      <alignment horizontal="center" vertical="center" wrapText="1"/>
    </xf>
    <xf numFmtId="0" fontId="40" fillId="0" borderId="2" xfId="3" applyFont="1" applyBorder="1" applyAlignment="1">
      <alignment horizontal="center" vertical="center" wrapText="1"/>
    </xf>
    <xf numFmtId="0" fontId="75" fillId="0" borderId="1" xfId="3" applyFont="1" applyBorder="1" applyAlignment="1">
      <alignment horizontal="center" vertical="center" wrapText="1"/>
    </xf>
    <xf numFmtId="0" fontId="39" fillId="0" borderId="2" xfId="3" applyFont="1" applyBorder="1" applyAlignment="1">
      <alignment horizontal="center" vertical="center" wrapText="1"/>
    </xf>
    <xf numFmtId="0" fontId="45" fillId="0" borderId="2" xfId="3" applyFont="1" applyBorder="1" applyAlignment="1">
      <alignment horizontal="center" vertical="center" wrapText="1"/>
    </xf>
    <xf numFmtId="0" fontId="44" fillId="0" borderId="2" xfId="3" applyFont="1" applyBorder="1" applyAlignment="1">
      <alignment horizontal="center" vertical="center" wrapText="1"/>
    </xf>
    <xf numFmtId="0" fontId="190" fillId="0" borderId="2" xfId="3" applyFont="1" applyBorder="1" applyAlignment="1">
      <alignment horizontal="center" vertical="center"/>
    </xf>
    <xf numFmtId="0" fontId="36" fillId="0" borderId="1" xfId="3" applyFont="1" applyBorder="1" applyAlignment="1">
      <alignment horizontal="center" vertical="center"/>
    </xf>
    <xf numFmtId="0" fontId="39" fillId="0" borderId="2" xfId="3" applyFont="1" applyBorder="1" applyAlignment="1">
      <alignment horizontal="center" vertical="center"/>
    </xf>
    <xf numFmtId="0" fontId="32" fillId="0" borderId="2" xfId="0" applyFont="1" applyBorder="1" applyAlignment="1">
      <alignment horizontal="center" vertical="center"/>
    </xf>
    <xf numFmtId="0" fontId="27" fillId="0" borderId="2" xfId="0" applyFont="1" applyBorder="1" applyAlignment="1">
      <alignment horizontal="center" vertical="center" wrapText="1"/>
    </xf>
    <xf numFmtId="0" fontId="60" fillId="0" borderId="1" xfId="3" applyFont="1" applyBorder="1" applyAlignment="1">
      <alignment horizontal="center" vertical="center" wrapText="1"/>
    </xf>
    <xf numFmtId="0" fontId="34" fillId="0" borderId="2" xfId="0" applyFont="1" applyBorder="1" applyAlignment="1">
      <alignment horizontal="center" vertical="center" wrapText="1"/>
    </xf>
    <xf numFmtId="0" fontId="26" fillId="0" borderId="2" xfId="3" applyFont="1" applyBorder="1" applyAlignment="1">
      <alignment horizontal="center" vertical="center" wrapText="1"/>
    </xf>
    <xf numFmtId="164" fontId="117" fillId="0" borderId="2" xfId="3" applyNumberFormat="1" applyFont="1" applyBorder="1" applyAlignment="1">
      <alignment horizontal="center" vertical="center"/>
    </xf>
    <xf numFmtId="0" fontId="25" fillId="0" borderId="1"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1" xfId="2" applyFont="1" applyBorder="1" applyAlignment="1">
      <alignment horizontal="center" vertical="center"/>
    </xf>
    <xf numFmtId="0" fontId="24" fillId="0" borderId="1" xfId="3" applyFont="1" applyBorder="1" applyAlignment="1">
      <alignment horizontal="center" vertical="center" wrapText="1"/>
    </xf>
    <xf numFmtId="0" fontId="23" fillId="0" borderId="1" xfId="3" applyFont="1" applyBorder="1" applyAlignment="1">
      <alignment horizontal="center" vertical="center" wrapText="1"/>
    </xf>
    <xf numFmtId="0" fontId="22" fillId="0" borderId="1" xfId="3" applyFont="1" applyBorder="1" applyAlignment="1">
      <alignment horizontal="center" vertical="center" wrapText="1"/>
    </xf>
    <xf numFmtId="0" fontId="21" fillId="0" borderId="1" xfId="3" applyFont="1" applyBorder="1" applyAlignment="1">
      <alignment horizontal="center" vertical="center" wrapText="1"/>
    </xf>
    <xf numFmtId="164" fontId="41" fillId="0" borderId="1" xfId="3" applyNumberFormat="1" applyFont="1" applyBorder="1" applyAlignment="1">
      <alignment horizontal="center" vertical="center"/>
    </xf>
    <xf numFmtId="0" fontId="21" fillId="0" borderId="2" xfId="3" applyFont="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0" fillId="0" borderId="2" xfId="3" applyFont="1" applyBorder="1" applyAlignment="1">
      <alignment horizontal="center" vertical="center" wrapText="1"/>
    </xf>
    <xf numFmtId="0" fontId="19" fillId="0" borderId="2" xfId="3" applyFont="1" applyBorder="1" applyAlignment="1">
      <alignment horizontal="center" vertical="center" wrapText="1"/>
    </xf>
    <xf numFmtId="164" fontId="19" fillId="0" borderId="1" xfId="9" applyNumberFormat="1" applyBorder="1" applyAlignment="1">
      <alignment horizontal="center" vertical="center"/>
    </xf>
    <xf numFmtId="0" fontId="18" fillId="0" borderId="2" xfId="3" applyFont="1" applyBorder="1" applyAlignment="1">
      <alignment horizontal="center" vertical="center" wrapText="1"/>
    </xf>
    <xf numFmtId="0" fontId="18" fillId="0" borderId="1"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3" applyFont="1" applyBorder="1" applyAlignment="1">
      <alignment horizontal="center" vertical="center" wrapText="1"/>
    </xf>
    <xf numFmtId="0" fontId="16" fillId="0" borderId="1" xfId="3"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wrapText="1"/>
    </xf>
    <xf numFmtId="0" fontId="15" fillId="0" borderId="1" xfId="3" applyFont="1" applyBorder="1" applyAlignment="1">
      <alignment horizontal="center" vertical="center" wrapText="1"/>
    </xf>
    <xf numFmtId="0" fontId="15" fillId="0" borderId="1" xfId="3" applyFont="1" applyBorder="1" applyAlignment="1">
      <alignment horizontal="center" vertical="center"/>
    </xf>
    <xf numFmtId="0" fontId="14" fillId="0" borderId="1" xfId="3" applyFont="1" applyBorder="1" applyAlignment="1">
      <alignment horizontal="center" vertical="center" wrapText="1"/>
    </xf>
    <xf numFmtId="0" fontId="14" fillId="0" borderId="2" xfId="0" applyFont="1" applyBorder="1" applyAlignment="1">
      <alignment horizontal="center" vertical="center" wrapText="1"/>
    </xf>
    <xf numFmtId="0" fontId="13" fillId="0" borderId="1" xfId="3" applyFont="1" applyBorder="1" applyAlignment="1">
      <alignment horizontal="center" vertical="center"/>
    </xf>
    <xf numFmtId="0" fontId="13" fillId="0" borderId="1" xfId="3" applyFont="1" applyBorder="1" applyAlignment="1">
      <alignment horizontal="center" vertical="center" wrapText="1"/>
    </xf>
    <xf numFmtId="0" fontId="13" fillId="0" borderId="2" xfId="3" applyFont="1" applyBorder="1" applyAlignment="1">
      <alignment horizontal="center" vertical="center"/>
    </xf>
    <xf numFmtId="0" fontId="12" fillId="0" borderId="2" xfId="0" applyFont="1" applyBorder="1" applyAlignment="1">
      <alignment horizontal="center" vertical="center" wrapText="1"/>
    </xf>
    <xf numFmtId="0" fontId="12" fillId="0" borderId="1" xfId="3"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2" xfId="3" applyFont="1" applyBorder="1" applyAlignment="1">
      <alignment horizontal="center" vertical="center"/>
    </xf>
    <xf numFmtId="0" fontId="9" fillId="0" borderId="2" xfId="0" applyFont="1" applyBorder="1" applyAlignment="1">
      <alignment horizontal="center" vertical="center" wrapText="1"/>
    </xf>
    <xf numFmtId="0" fontId="8" fillId="0" borderId="2" xfId="3" applyFont="1" applyBorder="1" applyAlignment="1">
      <alignment horizontal="center" vertical="center" wrapText="1"/>
    </xf>
    <xf numFmtId="0" fontId="7" fillId="0" borderId="2" xfId="3" applyFont="1" applyBorder="1" applyAlignment="1">
      <alignment horizontal="center" vertical="center" wrapText="1"/>
    </xf>
    <xf numFmtId="0" fontId="6" fillId="0" borderId="2" xfId="3" applyFont="1" applyBorder="1" applyAlignment="1">
      <alignment horizontal="center" vertical="center" wrapText="1"/>
    </xf>
    <xf numFmtId="0" fontId="6" fillId="0" borderId="1" xfId="3" applyFont="1" applyBorder="1" applyAlignment="1">
      <alignment horizontal="center" vertical="center" wrapText="1"/>
    </xf>
    <xf numFmtId="0" fontId="5" fillId="0" borderId="2" xfId="3" applyFont="1" applyBorder="1" applyAlignment="1">
      <alignment horizontal="center" vertical="center" wrapText="1"/>
    </xf>
    <xf numFmtId="0" fontId="5" fillId="0" borderId="2" xfId="0" applyFont="1" applyBorder="1" applyAlignment="1">
      <alignment horizontal="center" vertical="center" wrapText="1"/>
    </xf>
    <xf numFmtId="0" fontId="4" fillId="0" borderId="1" xfId="3" applyFont="1" applyBorder="1" applyAlignment="1">
      <alignment horizontal="center" vertical="center" wrapText="1"/>
    </xf>
    <xf numFmtId="0" fontId="3" fillId="0" borderId="1"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2" xfId="0" applyFont="1" applyBorder="1" applyAlignment="1">
      <alignment horizontal="center" vertical="center" wrapText="1"/>
    </xf>
    <xf numFmtId="14" fontId="41" fillId="0" borderId="1" xfId="3" applyNumberFormat="1" applyFont="1" applyBorder="1" applyAlignment="1">
      <alignment horizontal="center" vertical="center"/>
    </xf>
    <xf numFmtId="14" fontId="17" fillId="0" borderId="1" xfId="0" applyNumberFormat="1" applyFont="1" applyBorder="1" applyAlignment="1">
      <alignment horizontal="center" vertical="center"/>
    </xf>
    <xf numFmtId="14" fontId="24" fillId="0" borderId="1" xfId="3" applyNumberFormat="1" applyFont="1" applyBorder="1" applyAlignment="1">
      <alignment horizontal="center" vertical="center" wrapText="1"/>
    </xf>
    <xf numFmtId="0" fontId="2" fillId="0" borderId="1" xfId="3" applyFont="1" applyBorder="1" applyAlignment="1">
      <alignment horizontal="center" vertical="center"/>
    </xf>
    <xf numFmtId="0" fontId="2" fillId="0" borderId="2" xfId="3" applyFont="1" applyBorder="1" applyAlignment="1">
      <alignment horizontal="center" vertical="center" wrapText="1"/>
    </xf>
    <xf numFmtId="0" fontId="2" fillId="0" borderId="1" xfId="0" applyFont="1" applyBorder="1" applyAlignment="1">
      <alignment horizontal="center" vertical="center" wrapText="1"/>
    </xf>
    <xf numFmtId="0" fontId="2" fillId="0" borderId="1" xfId="3" applyFont="1" applyBorder="1" applyAlignment="1">
      <alignment horizontal="center" vertical="center" wrapText="1"/>
    </xf>
    <xf numFmtId="0" fontId="2" fillId="0" borderId="2" xfId="0" applyFont="1" applyBorder="1" applyAlignment="1">
      <alignment horizontal="center" vertical="center" wrapText="1"/>
    </xf>
    <xf numFmtId="0" fontId="1" fillId="0" borderId="1" xfId="3" applyFont="1" applyBorder="1" applyAlignment="1">
      <alignment horizontal="center" vertical="center" wrapText="1"/>
    </xf>
    <xf numFmtId="0" fontId="1" fillId="0" borderId="1" xfId="0" applyFont="1" applyBorder="1" applyAlignment="1">
      <alignment horizontal="center" vertical="center" wrapText="1"/>
    </xf>
    <xf numFmtId="0" fontId="231" fillId="2" borderId="0" xfId="3" applyFont="1" applyFill="1" applyAlignment="1">
      <alignment horizontal="center" vertical="center"/>
    </xf>
  </cellXfs>
  <cellStyles count="11">
    <cellStyle name="Hipervínculo" xfId="6" builtinId="8"/>
    <cellStyle name="Normal" xfId="0" builtinId="0"/>
    <cellStyle name="Normal 2" xfId="2" xr:uid="{00000000-0005-0000-0000-000001000000}"/>
    <cellStyle name="Normal 2 2" xfId="4" xr:uid="{0AEA8424-38C8-43FE-ACF9-B9A656D1313D}"/>
    <cellStyle name="Normal 3" xfId="1" xr:uid="{00000000-0005-0000-0000-000002000000}"/>
    <cellStyle name="Normal 4" xfId="3" xr:uid="{399D80C8-67E8-4F3E-A737-A756976389CF}"/>
    <cellStyle name="Normal 4 2" xfId="5" xr:uid="{44FD25B1-8628-45EF-8332-40FA3277FEE5}"/>
    <cellStyle name="Normal 4 2 2" xfId="9" xr:uid="{FFCC9231-FACD-4E35-B381-8B76E4988D6A}"/>
    <cellStyle name="Normal 4 3" xfId="7" xr:uid="{52247FA7-F697-4786-9EE2-45C401FE37F0}"/>
    <cellStyle name="Normal 4 3 2" xfId="10" xr:uid="{5F563208-F133-42E2-BF83-98429A8F46DB}"/>
    <cellStyle name="Normal 4 4" xfId="8" xr:uid="{B87F33F0-B161-4BC9-8034-75CD843EE8D7}"/>
  </cellStyles>
  <dxfs count="0"/>
  <tableStyles count="0" defaultTableStyle="TableStyleMedium2" defaultPivotStyle="PivotStyleLight16"/>
  <colors>
    <mruColors>
      <color rgb="FFCCFF33"/>
      <color rgb="FFFF9429"/>
      <color rgb="FF00FFFF"/>
      <color rgb="FF8668F2"/>
      <color rgb="FFFFEBFF"/>
      <color rgb="FF3F6DC1"/>
      <color rgb="FF547DC8"/>
      <color rgb="FFCC99FF"/>
      <color rgb="FFFFF7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ecop.gov.co/CO1BusinessLine/Tendering/ProcedureEdit/View?DocUniqueIdentifier=CO1.REQ.6849036&amp;PrevCtxLbl=Work+Area&amp;PrevCtxUrl=https%3a%2f%2fwww.secop.gov.co%2fCO1BusinessLine%2fTendering%2fBuyerWorkArea%2fIndex%3fDocUniqueIdentifier%3dCO1.BDOS.6720795&amp;Messages=Modificaci%C3%B3n%20aplicada%20%20|Success" TargetMode="External"/><Relationship Id="rId21" Type="http://schemas.openxmlformats.org/officeDocument/2006/relationships/hyperlink" Target="https://www.secop.gov.co/CO1BusinessLine/Tendering/ProcedureEdit/View?DocUniqueIdentifier=CO1.REQ.6339280&amp;PrevCtxLbl=Work+Area&amp;PrevCtxUrl=https%3a%2f%2fwww.secop.gov.co%2fCO1BusinessLine%2fTendering%2fBuyerWorkArea%2fIndex%3fDocUniqueIdentifier%3dCO1.BDOS.6215987&amp;Messages=Modificaci%C3%B3n%20aplicada%20%20|Success" TargetMode="External"/><Relationship Id="rId42" Type="http://schemas.openxmlformats.org/officeDocument/2006/relationships/hyperlink" Target="https://www.secop.gov.co/CO1BusinessLine/Tendering/ProcedureEdit/View?ProfileName=CCE-11-Procedimiento_Publicidad&amp;PPI=CO1.PPI.33548315&amp;DocUniqueName=Consulta&amp;DocTypeName=NextWay.Entities.Marketplace.Tendering.ProcedureRequest&amp;ProfileVersion=12&amp;DocUniqueIdentifier=CO1.REQ.6642087&amp;prevCtxUrl=https%3a%2f%2fwww.secop.gov.co%2fCO1BusinessLine%2fTendering%2fBuyerWorkArea%2fIndex%3fDocUniqueIdentifier%3dCO1.BDOS.6516564&amp;prevCtxLbl=&amp;Messages=Publicado%20|Success" TargetMode="External"/><Relationship Id="rId63" Type="http://schemas.openxmlformats.org/officeDocument/2006/relationships/hyperlink" Target="https://www.secop.gov.co/CO1BusinessLine/Tendering/ProcedureEdit/View?ProfileName=CCE-11-Procedimiento_Publicidad&amp;PPI=CO1.PPI.33820811&amp;DocUniqueName=Consulta&amp;DocTypeName=NextWay.Entities.Marketplace.Tendering.ProcedureRequest&amp;ProfileVersion=12&amp;DocUniqueIdentifier=CO1.REQ.6710683&amp;prevCtxUrl=https%3a%2f%2fwww.secop.gov.co%2fCO1BusinessLine%2fTendering%2fBuyerWorkArea%2fIndex%3fDocUniqueIdentifier%3dCO1.BDOS.6584551&amp;prevCtxLbl=&amp;Messages=Publicado%20|Success" TargetMode="External"/><Relationship Id="rId84" Type="http://schemas.openxmlformats.org/officeDocument/2006/relationships/hyperlink" Target="https://www.secop.gov.co/CO1BusinessLine/Tendering/ProcedureEdit/View?ProfileName=CCE-11-Procedimiento_Publicidad&amp;PPI=CO1.PPI.33832018&amp;DocUniqueName=Consulta&amp;DocTypeName=NextWay.Entities.Marketplace.Tendering.ProcedureRequest&amp;ProfileVersion=12&amp;DocUniqueIdentifier=CO1.REQ.6714316&amp;prevCtxUrl=https%3a%2f%2fwww.secop.gov.co%2fCO1BusinessLine%2fTendering%2fBuyerWorkArea%2fIndex%3fDocUniqueIdentifier%3dCO1.BDOS.6587743&amp;prevCtxLbl=&amp;Messages=Publicado%20|Success" TargetMode="External"/><Relationship Id="rId138" Type="http://schemas.openxmlformats.org/officeDocument/2006/relationships/hyperlink" Target="https://www.secop.gov.co/CO1BusinessLine/Tendering/ProcedureEdit/View?docUniqueIdentifier=CO1.REQ.7282337&amp;prevCtxLbl=Proceso&amp;prevCtxUrl=https%3a%2f%2fwww.secop.gov.co%3a443%2fCO1BusinessLine%2fTendering%2fBuyerWorkArea%2fIndex%3fDocUniqueIdentifier%3dCO1.BDOS.7146630" TargetMode="External"/><Relationship Id="rId107" Type="http://schemas.openxmlformats.org/officeDocument/2006/relationships/hyperlink" Target="https://www.secop.gov.co/CO1BusinessLine/Tendering/ProcedureEdit/View?ProfileName=CCE-11-Procedimiento_Publicidad&amp;PPI=CO1.PPI.34308695&amp;DocUniqueName=Consulta&amp;DocTypeName=NextWay.Entities.Marketplace.Tendering.ProcedureRequest&amp;ProfileVersion=12&amp;DocUniqueIdentifier=CO1.REQ.6835479&amp;prevCtxUrl=https%3a%2f%2fwww.secop.gov.co%2fCO1BusinessLine%2fTendering%2fBuyerWorkArea%2fIndex%3fDocUniqueIdentifier%3dCO1.BDOS.6707560&amp;prevCtxLbl=&amp;Messages=Publicado%20|Success" TargetMode="External"/><Relationship Id="rId11" Type="http://schemas.openxmlformats.org/officeDocument/2006/relationships/hyperlink" Target="https://www.secop.gov.co/CO1BusinessLine/Tendering/ProcedureEdit/View?ProfileName=CCE-11-Procedimiento_Publicidad&amp;PPI=CO1.PPI.31851669&amp;DocUniqueName=Consulta&amp;DocTypeName=NextWay.Entities.Marketplace.Tendering.ProcedureRequest&amp;ProfileVersion=12&amp;DocUniqueIdentifier=CO1.REQ.6253432&amp;prevCtxUrl=https%3a%2f%2fwww.secop.gov.co%2fCO1BusinessLine%2fTendering%2fBuyerWorkArea%2fIndex%3fDocUniqueIdentifier%3dCO1.BDOS.6131746&amp;prevCtxLbl=&amp;Messages=Publicado%20|Success" TargetMode="External"/><Relationship Id="rId32" Type="http://schemas.openxmlformats.org/officeDocument/2006/relationships/hyperlink" Target="https://www.secop.gov.co/CO1BusinessLine/Tendering/ProcedureEdit/View?ProfileName=CCE-11-Procedimiento_Publicidad&amp;PPI=CO1.PPI.32784308&amp;DocUniqueName=Consulta&amp;DocTypeName=NextWay.Entities.Marketplace.Tendering.ProcedureRequest&amp;ProfileVersion=12&amp;DocUniqueIdentifier=CO1.REQ.6460356&amp;prevCtxUrl=https%3a%2f%2fwww.secop.gov.co%2fCO1BusinessLine%2fTendering%2fBuyerWorkArea%2fIndex%3fDocUniqueIdentifier%3dCO1.BDOS.6336201&amp;prevCtxLbl=&amp;Messages=Publicado%20%7CSuccess" TargetMode="External"/><Relationship Id="rId37" Type="http://schemas.openxmlformats.org/officeDocument/2006/relationships/hyperlink" Target="https://www.secop.gov.co/CO1BusinessLine/Tendering/ProcedureEdit/View?ProfileName=CCE-11-Procedimiento_Publicidad&amp;PPI=CO1.PPI.33535452&amp;DocUniqueName=Consulta&amp;DocTypeName=NextWay.Entities.Marketplace.Tendering.ProcedureRequest&amp;ProfileVersion=12&amp;DocUniqueIdentifier=CO1.REQ.6638284&amp;prevCtxUrl=https%3a%2f%2fwww.secop.gov.co%2fCO1BusinessLine%2fTendering%2fBuyerWorkArea%2fIndex%3fDocUniqueIdentifier%3dCO1.BDOS.6512498&amp;prevCtxLbl=&amp;Messages=Publicado%20|Success" TargetMode="External"/><Relationship Id="rId53" Type="http://schemas.openxmlformats.org/officeDocument/2006/relationships/hyperlink" Target="https://www.secop.gov.co/CO1BusinessLine/Tendering/ProcedureEdit/View?ProfileName=CCE-11-Procedimiento_Publicidad&amp;PPI=CO1.PPI.33780626&amp;DocUniqueName=Consulta&amp;DocTypeName=NextWay.Entities.Marketplace.Tendering.ProcedureRequest&amp;ProfileVersion=12&amp;DocUniqueIdentifier=CO1.REQ.6699969&amp;prevCtxUrl=https%3a%2f%2fwww.secop.gov.co%2fCO1BusinessLine%2fTendering%2fBuyerWorkArea%2fIndex%3fDocUniqueIdentifier%3dCO1.BDOS.6574202&amp;prevCtxLbl=&amp;Messages=Publicado%20|Success" TargetMode="External"/><Relationship Id="rId58" Type="http://schemas.openxmlformats.org/officeDocument/2006/relationships/hyperlink" Target="https://www.secop.gov.co/CO1BusinessLine/Tendering/ProcedureEdit/View?ProfileName=CCE-11-Procedimiento_Publicidad&amp;PPI=CO1.PPI.33818238&amp;DocUniqueName=Consulta&amp;DocTypeName=NextWay.Entities.Marketplace.Tendering.ProcedureRequest&amp;ProfileVersion=12&amp;DocUniqueIdentifier=CO1.REQ.6710434&amp;prevCtxUrl=https%3a%2f%2fwww.secop.gov.co%2fCO1BusinessLine%2fTendering%2fBuyerWorkArea%2fIndex%3fDocUniqueIdentifier%3dCO1.BDOS.6584045&amp;prevCtxLbl=&amp;Messages=Publicado%20|Success" TargetMode="External"/><Relationship Id="rId74" Type="http://schemas.openxmlformats.org/officeDocument/2006/relationships/hyperlink" Target="https://www.secop.gov.co/CO1BusinessLine/Tendering/ProcedureEdit/View?ProfileName=CCE-11-Procedimiento_Publicidad&amp;PPI=CO1.PPI.33824653&amp;DocUniqueName=Consulta&amp;DocTypeName=NextWay.Entities.Marketplace.Tendering.ProcedureRequest&amp;ProfileVersion=12&amp;DocUniqueIdentifier=CO1.REQ.6711598&amp;prevCtxUrl=https%3a%2f%2fwww.secop.gov.co%2fCO1BusinessLine%2fTendering%2fBuyerWorkArea%2fIndex%3fDocUniqueIdentifier%3dCO1.BDOS.6585475&amp;prevCtxLbl=&amp;Messages=Publicado%20|Success" TargetMode="External"/><Relationship Id="rId79" Type="http://schemas.openxmlformats.org/officeDocument/2006/relationships/hyperlink" Target="https://www.secop.gov.co/CO1BusinessLine/Tendering/ProcedureEdit/View?ProfileName=CCE-11-Procedimiento_Publicidad&amp;PPI=CO1.PPI.33826396&amp;DocUniqueName=Consulta&amp;DocTypeName=NextWay.Entities.Marketplace.Tendering.ProcedureRequest&amp;ProfileVersion=12&amp;DocUniqueIdentifier=CO1.REQ.6712387&amp;prevCtxUrl=https%3a%2f%2fwww.secop.gov.co%2fCO1BusinessLine%2fTendering%2fBuyerWorkArea%2fIndex%3fDocUniqueIdentifier%3dCO1.BDOS.6586321&amp;prevCtxLbl=&amp;Messages=Publicado%20|Success," TargetMode="External"/><Relationship Id="rId102" Type="http://schemas.openxmlformats.org/officeDocument/2006/relationships/hyperlink" Target="https://www.secop.gov.co/CO1BusinessLine/Tendering/ProcedureEdit/View?ProfileName=CCE-11-Procedimiento_Publicidad&amp;PPI=CO1.PPI.34048740&amp;DocUniqueName=Consulta&amp;DocTypeName=NextWay.Entities.Marketplace.Tendering.ProcedureRequest&amp;ProfileVersion=12&amp;DocUniqueIdentifier=CO1.REQ.6769320&amp;prevCtxUrl=https%3a%2f%2fwww.secop.gov.co%2fCO1BusinessLine%2fTendering%2fBuyerWorkArea%2fIndex%3fDocUniqueIdentifier%3dCO1.BDOS.6642318&amp;prevCtxLbl=&amp;Messages=Publicado%20|Success" TargetMode="External"/><Relationship Id="rId123" Type="http://schemas.openxmlformats.org/officeDocument/2006/relationships/hyperlink" Target="https://www.secop.gov.co/CO1BusinessLine/Tendering/ProcedureEdit/View?ProfileName=CCE-11-Procedimiento_Publicidad&amp;PPI=CO1.PPI.34905385&amp;DocUniqueName=Consulta&amp;DocTypeName=NextWay.Entities.Marketplace.Tendering.ProcedureRequest&amp;ProfileVersion=12&amp;DocUniqueIdentifier=CO1.REQ.6990036&amp;prevCtxUrl=https%3a%2f%2fwww.secop.gov.co%2fCO1BusinessLine%2fTendering%2fBuyerWorkArea%2fIndex%3fDocUniqueIdentifier%3dCO1.BDOS.6857351&amp;prevCtxLbl=&amp;Messages=Publicado%20|Success" TargetMode="External"/><Relationship Id="rId128" Type="http://schemas.openxmlformats.org/officeDocument/2006/relationships/hyperlink" Target="https://www.secop.gov.co/CO1BusinessLine/Tendering/ProcedureEdit/View?DocUniqueIdentifier=CO1.REQ.7050259&amp;PrevCtxLbl=Work+Area&amp;PrevCtxUrl=https%3a%2f%2fwww.secop.gov.co%2fCO1BusinessLine%2fTendering%2fBuyerWorkArea%2fIndex%3fDocUniqueIdentifier%3dCO1.BDOS.6919622&amp;Messages=Modificaci%C3%B3n%20aplicada%20%20|Success" TargetMode="External"/><Relationship Id="rId5" Type="http://schemas.openxmlformats.org/officeDocument/2006/relationships/hyperlink" Target="https://www.secop.gov.co/CO1BusinessLine/Tendering/ProcedureEdit/View?docUniqueIdentifier=CO1.REQ.6223594&amp;prevCtxLbl=Proceso&amp;prevCtxUrl=https%3a%2f%2fwww.secop.gov.co%3a443%2fCO1BusinessLine%2fTendering%2fBuyerWorkArea%2fIndex%3fDocUniqueIdentifier%3dCO1.BDOS.6102277" TargetMode="External"/><Relationship Id="rId90" Type="http://schemas.openxmlformats.org/officeDocument/2006/relationships/hyperlink" Target="https://www.secop.gov.co/CO1BusinessLine/Tendering/ProcedureEdit/View?ProfileName=CCE-11-Procedimiento_Publicidad&amp;PPI=CO1.PPI.33856559&amp;DocUniqueName=Consulta&amp;DocTypeName=NextWay.Entities.Marketplace.Tendering.ProcedureRequest&amp;ProfileVersion=12&amp;DocUniqueIdentifier=CO1.REQ.6720019&amp;prevCtxUrl=https%3a%2f%2fwww.secop.gov.co%2fCO1BusinessLine%2fTendering%2fBuyerWorkArea%2fIndex%3fDocUniqueIdentifier%3dCO1.BDOS.6593211&amp;prevCtxLbl=&amp;Messages=Publicado%20|Success" TargetMode="External"/><Relationship Id="rId95" Type="http://schemas.openxmlformats.org/officeDocument/2006/relationships/hyperlink" Target="https://www.secop.gov.co/CO1BusinessLine/Tendering/ProcedureEdit/View?ProfileName=CCE-11-Procedimiento_Publicidad&amp;PPI=CO1.PPI.33884183&amp;DocUniqueName=Consulta&amp;DocTypeName=NextWay.Entities.Marketplace.Tendering.ProcedureRequest&amp;ProfileVersion=12&amp;DocUniqueIdentifier=CO1.REQ.6727023&amp;prevCtxUrl=https%3a%2f%2fwww.secop.gov.co%2fCO1BusinessLine%2fTendering%2fBuyerWorkArea%2fIndex%3fDocUniqueIdentifier%3dCO1.BDOS.6600224&amp;prevCtxLbl=&amp;Messages=Publicado%20|Success" TargetMode="External"/><Relationship Id="rId22" Type="http://schemas.openxmlformats.org/officeDocument/2006/relationships/hyperlink" Target="https://www.secop.gov.co/CO1BusinessLine/Tendering/ProcedureEdit/View?DocUniqueIdentifier=CO1.REQ.6363535&amp;PrevCtxLbl=Work+Area&amp;PrevCtxUrl=https%3a%2f%2fwww.secop.gov.co%2fCO1BusinessLine%2fTendering%2fBuyerWorkArea%2fIndex%3fDocUniqueIdentifier%3dCO1.BDOS.6239980&amp;Messages=Modificaci%C3%B3n%20aplicada%20%20|Success" TargetMode="External"/><Relationship Id="rId27" Type="http://schemas.openxmlformats.org/officeDocument/2006/relationships/hyperlink" Target="https://www.secop.gov.co/CO1BusinessLine/Tendering/ProcedureEdit/View?ProfileName=CCE-11-Procedimiento_Publicidad&amp;PPI=CO1.PPI.32272030&amp;DocUniqueName=Consulta&amp;DocTypeName=NextWay.Entities.Marketplace.Tendering.ProcedureRequest&amp;ProfileVersion=12&amp;DocUniqueIdentifier=CO1.REQ.6346646&amp;prevCtxUrl=https%3a%2f%2fwww.secop.gov.co%2fCO1BusinessLine%2fTendering%2fBuyerWorkArea%2fIndex%3fDocUniqueIdentifier%3dCO1.BDOS.6223429&amp;prevCtxLbl=&amp;Messages=Publicado%20|Success" TargetMode="External"/><Relationship Id="rId43" Type="http://schemas.openxmlformats.org/officeDocument/2006/relationships/hyperlink" Target="https://www.secop.gov.co/CO1BusinessLine/Tendering/ProcedureEdit/View?ProfileName=CCE-11-Procedimiento_Publicidad&amp;PPI=CO1.PPI.33548350&amp;DocUniqueName=Consulta&amp;DocTypeName=NextWay.Entities.Marketplace.Tendering.ProcedureRequest&amp;ProfileVersion=12&amp;DocUniqueIdentifier=CO1.REQ.6642097&amp;prevCtxUrl=https%3a%2f%2fwww.secop.gov.co%2fCO1BusinessLine%2fTendering%2fBuyerWorkArea%2fIndex%3fDocUniqueIdentifier%3dCO1.BDOS.6516577&amp;prevCtxLbl=&amp;Messages=Publicado%20|Success" TargetMode="External"/><Relationship Id="rId48" Type="http://schemas.openxmlformats.org/officeDocument/2006/relationships/hyperlink" Target="https://www.secop.gov.co/CO1BusinessLine/Tendering/ProcedureEdit/View?ProfileName=CCE-11-Procedimiento_Publicidad&amp;PPI=CO1.PPI.33778639&amp;DocUniqueName=Consulta&amp;DocTypeName=NextWay.Entities.Marketplace.Tendering.ProcedureRequest&amp;ProfileVersion=12&amp;DocUniqueIdentifier=CO1.REQ.6699704&amp;prevCtxUrl=https%3a%2f%2fwww.secop.gov.co%2fCO1BusinessLine%2fTendering%2fBuyerWorkArea%2fIndex%3fDocUniqueIdentifier%3dCO1.BDOS.6573507&amp;prevCtxLbl=&amp;Messages=Publicado%20|Success" TargetMode="External"/><Relationship Id="rId64" Type="http://schemas.openxmlformats.org/officeDocument/2006/relationships/hyperlink" Target="https://www.secop.gov.co/CO1BusinessLine/Tendering/ProcedureEdit/View?ProfileName=CCE-11-Procedimiento_Publicidad&amp;PPI=CO1.PPI.33820838&amp;DocUniqueName=Consulta&amp;DocTypeName=NextWay.Entities.Marketplace.Tendering.ProcedureRequest&amp;ProfileVersion=12&amp;DocUniqueIdentifier=CO1.REQ.6710857&amp;prevCtxUrl=https%3a%2f%2fwww.secop.gov.co%2fCO1BusinessLine%2fTendering%2fBuyerWorkArea%2fIndex%3fDocUniqueIdentifier%3dCO1.BDOS.6584560&amp;prevCtxLbl=&amp;Messages=Publicado%20|Success" TargetMode="External"/><Relationship Id="rId69" Type="http://schemas.openxmlformats.org/officeDocument/2006/relationships/hyperlink" Target="https://www.secop.gov.co/CO1BusinessLine/Tendering/ProcedureEdit/View?ProfileName=CCE-11-Procedimiento_Publicidad&amp;PPI=CO1.PPI.33823048&amp;DocUniqueName=Consulta&amp;DocTypeName=NextWay.Entities.Marketplace.Tendering.ProcedureRequest&amp;ProfileVersion=12&amp;DocUniqueIdentifier=CO1.REQ.6711354&amp;prevCtxUrl=https%3a%2f%2fwww.secop.gov.co%2fCO1BusinessLine%2fTendering%2fBuyerWorkArea%2fIndex%3fDocUniqueIdentifier%3dCO1.BDOS.6585042&amp;prevCtxLbl=&amp;Messages=Publicado%20|Success" TargetMode="External"/><Relationship Id="rId113" Type="http://schemas.openxmlformats.org/officeDocument/2006/relationships/hyperlink" Target="https://www.secop.gov.co/CO1BusinessLine/Tendering/ProcedureEdit/View?ProfileName=CCE-11-Procedimiento_Publicidad&amp;PPI=CO1.PPI.34432471&amp;DocUniqueName=Consulta&amp;DocTypeName=NextWay.Entities.Marketplace.Tendering.ProcedureRequest&amp;ProfileVersion=12&amp;DocUniqueIdentifier=CO1.REQ.6865918&amp;prevCtxUrl=https%3a%2f%2fwww.secop.gov.co%2fCO1BusinessLine%2fTendering%2fBuyerWorkArea%2fIndex%3fDocUniqueIdentifier%3dCO1.BDOS.6737413&amp;prevCtxLbl=&amp;Messages=Publicado%20|Success" TargetMode="External"/><Relationship Id="rId118" Type="http://schemas.openxmlformats.org/officeDocument/2006/relationships/hyperlink" Target="https://www.secop.gov.co/CO1BusinessLine/Tendering/ProcedureEdit/View?ProfileName=CCE-11-Procedimiento_Publicidad&amp;PPI=CO1.PPI.34645235&amp;DocUniqueName=Consulta&amp;DocTypeName=NextWay.Entities.Marketplace.Tendering.ProcedureRequest&amp;ProfileVersion=12&amp;DocUniqueIdentifier=CO1.REQ.6918616&amp;prevCtxUrl=https%3a%2f%2fwww.secop.gov.co%2fCO1BusinessLine%2fTendering%2fBuyerWorkArea%2fIndex%3fDocUniqueIdentifier%3dCO1.BDOS.6789006&amp;prevCtxLbl=&amp;Messages=Publicado%20|Success" TargetMode="External"/><Relationship Id="rId134" Type="http://schemas.openxmlformats.org/officeDocument/2006/relationships/hyperlink" Target="https://www.secop.gov.co/CO1BusinessLine/Tendering/ProcedureEdit/View?ProfileName=CCE-11-Procedimiento_Publicidad&amp;PPI=CO1.PPI.35877004&amp;DocUniqueName=Consulta&amp;DocTypeName=NextWay.Entities.Marketplace.Tendering.ProcedureRequest&amp;ProfileVersion=12&amp;DocUniqueIdentifier=CO1.REQ.7223996&amp;prevCtxUrl=https%3a%2f%2fwww.secop.gov.co%2fCO1BusinessLine%2fTendering%2fBuyerWorkArea%2fIndex%3fDocUniqueIdentifier%3dCO1.BDOS.7089414&amp;prevCtxLbl=&amp;Messages=Publicado%20|Success" TargetMode="External"/><Relationship Id="rId139" Type="http://schemas.openxmlformats.org/officeDocument/2006/relationships/hyperlink" Target="https://www.secop.gov.co/CO1BusinessLine/Tendering/ProcedureEdit/View?ProfileName=CCE-11-Procedimiento_Publicidad&amp;PPI=CO1.PPI.36173243&amp;DocUniqueName=Consulta&amp;DocTypeName=NextWay.Entities.Marketplace.Tendering.ProcedureRequest&amp;ProfileVersion=12&amp;DocUniqueIdentifier=CO1.REQ.7296484&amp;prevCtxUrl=https%3a%2f%2fwww.secop.gov.co%2fCO1BusinessLine%2fTendering%2fBuyerWorkArea%2fIndex%3fDocUniqueIdentifier%3dCO1.BDOS.7160476&amp;prevCtxLbl=&amp;Messages=Publicado%20|Success" TargetMode="External"/><Relationship Id="rId80" Type="http://schemas.openxmlformats.org/officeDocument/2006/relationships/hyperlink" Target="https://www.secop.gov.co/CO1BusinessLine/Tendering/ProcedureEdit/View?ProfileName=CCE-11-Procedimiento_Publicidad&amp;PPI=CO1.PPI.33827514&amp;DocUniqueName=Consulta&amp;DocTypeName=NextWay.Entities.Marketplace.Tendering.ProcedureRequest&amp;ProfileVersion=12&amp;DocUniqueIdentifier=CO1.REQ.6712973&amp;prevCtxUrl=https%3a%2f%2fwww.secop.gov.co%2fCO1BusinessLine%2fTendering%2fBuyerWorkArea%2fIndex%3fDocUniqueIdentifier%3dCO1.BDOS.6586370&amp;prevCtxLbl=&amp;Messages=Publicado%20|Success" TargetMode="External"/><Relationship Id="rId85" Type="http://schemas.openxmlformats.org/officeDocument/2006/relationships/hyperlink" Target="https://www.secop.gov.co/CO1BusinessLine/Tendering/ProcedureEdit/View?ProfileName=CCE-11-Procedimiento_Publicidad&amp;PPI=CO1.PPI.33832468&amp;DocUniqueName=Consulta&amp;DocTypeName=NextWay.Entities.Marketplace.Tendering.ProcedureRequest&amp;ProfileVersion=12&amp;DocUniqueIdentifier=CO1.REQ.6714514&amp;prevCtxUrl=https%3a%2f%2fwww.secop.gov.co%2fCO1BusinessLine%2fTendering%2fBuyerWorkArea%2fIndex%3fDocUniqueIdentifier%3dCO1.BDOS.6587936&amp;prevCtxLbl=&amp;Messages=Publicado%20|Success" TargetMode="External"/><Relationship Id="rId12" Type="http://schemas.openxmlformats.org/officeDocument/2006/relationships/hyperlink" Target="https://www.secop.gov.co/CO1BusinessLine/Tendering/ProcedureEdit/View?ProfileName=CCE-11-Procedimiento_Publicidad&amp;PPI=CO1.PPI.31906192&amp;DocUniqueName=Consulta&amp;DocTypeName=NextWay.Entities.Marketplace.Tendering.ProcedureRequest&amp;ProfileVersion=12&amp;DocUniqueIdentifier=CO1.REQ.6266171&amp;prevCtxUrl=https%3a%2f%2fwww.secop.gov.co%2fCO1BusinessLine%2fTendering%2fBuyerWorkArea%2fIndex%3fDocUniqueIdentifier%3dCO1.BDOS.6144237&amp;prevCtxLbl=&amp;Messages=Publicado%20|Success" TargetMode="External"/><Relationship Id="rId17" Type="http://schemas.openxmlformats.org/officeDocument/2006/relationships/hyperlink" Target="https://www.secop.gov.co/CO1BusinessLine/Tendering/ProcedureEdit/View?ProfileName=CCE-11-Procedimiento_Publicidad&amp;PPI=CO1.PPI.31989037&amp;DocUniqueName=Consulta&amp;DocTypeName=NextWay.Entities.Marketplace.Tendering.ProcedureRequest&amp;ProfileVersion=12&amp;DocUniqueIdentifier=CO1.REQ.6283595&amp;prevCtxUrl=https%3a%2f%2fwww.secop.gov.co%2fCO1BusinessLine%2fTendering%2fBuyerWorkArea%2fIndex%3fDocUniqueIdentifier%3dCO1.BDOS.6161940&amp;prevCtxLbl=&amp;Messages=Publicado%20|Success" TargetMode="External"/><Relationship Id="rId33" Type="http://schemas.openxmlformats.org/officeDocument/2006/relationships/hyperlink" Target="https://www.secop.gov.co/CO1BusinessLine/Tendering/ProcedureEdit/View?ProfileName=CCE-11-Procedimiento_Publicidad&amp;PPI=CO1.PPI.32822186&amp;DocUniqueName=Consulta&amp;DocTypeName=NextWay.Entities.Marketplace.Tendering.ProcedureRequest&amp;ProfileVersion=12&amp;DocUniqueIdentifier=CO1.REQ.6470308&amp;prevCtxUrl=https%3a%2f%2fwww.secop.gov.co%2fCO1BusinessLine%2fTendering%2fBuyerWorkArea%2fIndex%3fDocUniqueIdentifier%3dCO1.BDOS.6345253&amp;prevCtxLbl=&amp;Messages=Publicado%20|Success" TargetMode="External"/><Relationship Id="rId38" Type="http://schemas.openxmlformats.org/officeDocument/2006/relationships/hyperlink" Target="https://www.secop.gov.co/CO1BusinessLine/Tendering/ProcedureEdit/View?ProfileName=CCE-11-Procedimiento_Publicidad&amp;PPI=CO1.PPI.33535902&amp;DocUniqueName=Consulta&amp;DocTypeName=NextWay.Entities.Marketplace.Tendering.ProcedureRequest&amp;ProfileVersion=12&amp;DocUniqueIdentifier=CO1.REQ.6638601&amp;prevCtxUrl=https%3a%2f%2fwww.secop.gov.co%2fCO1BusinessLine%2fTendering%2fBuyerWorkArea%2fIndex%3fDocUniqueIdentifier%3dCO1.BDOS.6512721&amp;prevCtxLbl=&amp;Messages=Publicado%20|Success" TargetMode="External"/><Relationship Id="rId59" Type="http://schemas.openxmlformats.org/officeDocument/2006/relationships/hyperlink" Target="https://www.secop.gov.co/CO1BusinessLine/Tendering/ProcedureEdit/View?ProfileName=CCE-11-Procedimiento_Publicidad&amp;PPI=CO1.PPI.33819937&amp;DocUniqueName=Consulta&amp;DocTypeName=NextWay.Entities.Marketplace.Tendering.ProcedureRequest&amp;ProfileVersion=12&amp;DocUniqueIdentifier=CO1.REQ.6710701&amp;prevCtxUrl=https%3a%2f%2fwww.secop.gov.co%2fCO1BusinessLine%2fTendering%2fBuyerWorkArea%2fIndex%3fDocUniqueIdentifier%3dCO1.BDOS.6584507&amp;prevCtxLbl=&amp;Messages=Publicado%20|Success" TargetMode="External"/><Relationship Id="rId103" Type="http://schemas.openxmlformats.org/officeDocument/2006/relationships/hyperlink" Target="https://www.secop.gov.co/CO1BusinessLine/Tendering/ProcedureEdit/View?ProfileName=CCE-11-Procedimiento_Publicidad&amp;PPI=CO1.PPI.34048771&amp;DocUniqueName=Consulta&amp;DocTypeName=NextWay.Entities.Marketplace.Tendering.ProcedureRequest&amp;ProfileVersion=12&amp;DocUniqueIdentifier=CO1.REQ.6769322&amp;prevCtxUrl=https%3a%2f%2fwww.secop.gov.co%2fCO1BusinessLine%2fTendering%2fBuyerWorkArea%2fIndex%3fDocUniqueIdentifier%3dCO1.BDOS.6642134&amp;prevCtxLbl=&amp;Messages=Publicado%20|Success" TargetMode="External"/><Relationship Id="rId108" Type="http://schemas.openxmlformats.org/officeDocument/2006/relationships/hyperlink" Target="https://www.secop.gov.co/CO1BusinessLine/Tendering/ProcedureEdit/View?ProfileName=CCE-11-Procedimiento_Publicidad&amp;PPI=CO1.PPI.34315787&amp;DocUniqueName=Consulta&amp;DocTypeName=NextWay.Entities.Marketplace.Tendering.ProcedureRequest&amp;ProfileVersion=12&amp;DocUniqueIdentifier=CO1.REQ.6837719&amp;prevCtxUrl=https%3a%2f%2fwww.secop.gov.co%2fCO1BusinessLine%2fTendering%2fBuyerWorkArea%2fIndex%3fDocUniqueIdentifier%3dCO1.BDOS.6709803&amp;prevCtxLbl=&amp;Messages=Publicado%20|Success" TargetMode="External"/><Relationship Id="rId124" Type="http://schemas.openxmlformats.org/officeDocument/2006/relationships/hyperlink" Target="https://www.secop.gov.co/CO1BusinessLine/Tendering/ProcedureEdit/View?ProfileName=CCE-11-Procedimiento_Publicidad&amp;PPI=CO1.PPI.35073563&amp;DocUniqueName=Consulta&amp;DocTypeName=NextWay.Entities.Marketplace.Tendering.ProcedureRequest&amp;ProfileVersion=12&amp;DocUniqueIdentifier=CO1.REQ.7029169&amp;prevCtxUrl=https%3a%2f%2fwww.secop.gov.co%2fCO1BusinessLine%2fTendering%2fBuyerWorkArea%2fIndex%3fDocUniqueIdentifier%3dCO1.BDOS.6898907&amp;prevCtxLbl=&amp;Messages=Publicado%20|Success" TargetMode="External"/><Relationship Id="rId129" Type="http://schemas.openxmlformats.org/officeDocument/2006/relationships/hyperlink" Target="https://www.secop.gov.co/CO1BusinessLine/Tendering/ProcedureEdit/View?ProfileName=CCE-11-Procedimiento_Publicidad&amp;PPI=CO1.PPI.35286592&amp;DocUniqueName=Consulta&amp;DocTypeName=NextWay.Entities.Marketplace.Tendering.ProcedureRequest&amp;ProfileVersion=12&amp;DocUniqueIdentifier=CO1.REQ.7079645&amp;prevCtxUrl=https%3a%2f%2fwww.secop.gov.co%2fCO1BusinessLine%2fTendering%2fBuyerWorkArea%2fIndex%3fDocUniqueIdentifier%3dCO1.BDOS.6948145&amp;prevCtxLbl=&amp;Messages=Publicado%20|Success" TargetMode="External"/><Relationship Id="rId54" Type="http://schemas.openxmlformats.org/officeDocument/2006/relationships/hyperlink" Target="https://www.secop.gov.co/CO1BusinessLine/Tendering/ProcedureEdit/View?ProfileName=CCE-11-Procedimiento_Publicidad&amp;PPI=CO1.PPI.33781269&amp;DocUniqueName=Consulta&amp;DocTypeName=NextWay.Entities.Marketplace.Tendering.ProcedureRequest&amp;ProfileVersion=12&amp;DocUniqueIdentifier=CO1.REQ.6700354&amp;prevCtxUrl=https%3a%2f%2fwww.secop.gov.co%2fCO1BusinessLine%2fTendering%2fBuyerWorkArea%2fIndex%3fDocUniqueIdentifier%3dCO1.BDOS.6574417&amp;prevCtxLbl=&amp;Messages=Publicado%20|Success" TargetMode="External"/><Relationship Id="rId70" Type="http://schemas.openxmlformats.org/officeDocument/2006/relationships/hyperlink" Target="https://www.secop.gov.co/CO1BusinessLine/Tendering/ProcedureEdit/View?ProfileName=CCE-11-Procedimiento_Publicidad&amp;PPI=CO1.PPI.33823084&amp;DocUniqueName=Consulta&amp;DocTypeName=NextWay.Entities.Marketplace.Tendering.ProcedureRequest&amp;ProfileVersion=12&amp;DocUniqueIdentifier=CO1.REQ.6711367&amp;prevCtxUrl=https%3a%2f%2fwww.secop.gov.co%2fCO1BusinessLine%2fTendering%2fBuyerWorkArea%2fIndex%3fDocUniqueIdentifier%3dCO1.BDOS.6584797&amp;prevCtxLbl=&amp;Messages=Publicado%20|Success" TargetMode="External"/><Relationship Id="rId75" Type="http://schemas.openxmlformats.org/officeDocument/2006/relationships/hyperlink" Target="https://www.secop.gov.co/CO1BusinessLine/Tendering/ProcedureEdit/View?ProfileName=CCE-11-Procedimiento_Publicidad&amp;PPI=CO1.PPI.33824954&amp;DocUniqueName=Consulta&amp;DocTypeName=NextWay.Entities.Marketplace.Tendering.ProcedureRequest&amp;ProfileVersion=12&amp;DocUniqueIdentifier=CO1.REQ.6712041&amp;prevCtxUrl=https%3a%2f%2fwww.secop.gov.co%2fCO1BusinessLine%2fTendering%2fBuyerWorkArea%2fIndex%3fDocUniqueIdentifier%3dCO1.BDOS.6585640&amp;prevCtxLbl=&amp;Messages=Publicado%20|Success" TargetMode="External"/><Relationship Id="rId91" Type="http://schemas.openxmlformats.org/officeDocument/2006/relationships/hyperlink" Target="https://www.secop.gov.co/CO1BusinessLine/Tendering/ProcedureEdit/View?ProfileName=CCE-11-Procedimiento_Publicidad&amp;PPI=CO1.PPI.33856590&amp;DocUniqueName=Consulta&amp;DocTypeName=NextWay.Entities.Marketplace.Tendering.ProcedureRequest&amp;ProfileVersion=12&amp;DocUniqueIdentifier=CO1.REQ.6719820&amp;prevCtxUrl=https%3a%2f%2fwww.secop.gov.co%2fCO1BusinessLine%2fTendering%2fBuyerWorkArea%2fIndex%3fDocUniqueIdentifier%3dCO1.BDOS.6593422&amp;prevCtxLbl=&amp;Messages=Publicado%20|Success" TargetMode="External"/><Relationship Id="rId96" Type="http://schemas.openxmlformats.org/officeDocument/2006/relationships/hyperlink" Target="https://www.secop.gov.co/CO1BusinessLine/Tendering/ProcedureEdit/View?ProfileName=CCE-11-Procedimiento_Publicidad&amp;PPI=CO1.PPI.33899535&amp;DocUniqueName=Consulta&amp;DocTypeName=NextWay.Entities.Marketplace.Tendering.ProcedureRequest&amp;ProfileVersion=12&amp;DocUniqueIdentifier=CO1.REQ.6730544&amp;prevCtxUrl=https%3a%2f%2fwww.secop.gov.co%2fCO1BusinessLine%2fTendering%2fBuyerWorkArea%2fIndex%3fDocUniqueIdentifier%3dCO1.BDOS.6603667&amp;prevCtxLbl=&amp;Messages=Publicado%20|Success" TargetMode="External"/><Relationship Id="rId140" Type="http://schemas.openxmlformats.org/officeDocument/2006/relationships/hyperlink" Target="https://www.secop.gov.co/CO1BusinessLine/Tendering/ProcedureEdit/View?ProfileName=CCE-11-Procedimiento_Publicidad&amp;PPI=CO1.PPI.36173776&amp;DocUniqueName=Consulta&amp;DocTypeName=NextWay.Entities.Marketplace.Tendering.ProcedureRequest&amp;ProfileVersion=12&amp;DocUniqueIdentifier=CO1.REQ.7296925&amp;prevCtxUrl=https%3a%2f%2fwww.secop.gov.co%2fCO1BusinessLine%2fTendering%2fBuyerWorkArea%2fIndex%3fDocUniqueIdentifier%3dCO1.BDOS.7161101&amp;prevCtxLbl=&amp;Messages=Publicado%20|Success" TargetMode="External"/><Relationship Id="rId1" Type="http://schemas.openxmlformats.org/officeDocument/2006/relationships/hyperlink" Target="https://www.secop.gov.co/CO1BusinessLine/Tendering/ProcedureEdit/View?DocUniqueIdentifier=CO1.REQ.5644189&amp;PrevCtxLbl=Work+Area&amp;PrevCtxUrl=https%3a%2f%2fwww.secop.gov.co%2fCO1BusinessLine%2fTendering%2fBuyerWorkArea%2fIndex%3fDocUniqueIdentifier%3dCO1.BDOS.5526678&amp;Messages=Modificaci%C3%B3n%20aplicada%20%20|Success" TargetMode="External"/><Relationship Id="rId6" Type="http://schemas.openxmlformats.org/officeDocument/2006/relationships/hyperlink" Target="https://www.secop.gov.co/CO1BusinessLine/Tendering/ProcedureEdit/View?ProfileName=CCE-11-Procedimiento_Publicidad&amp;PPI=CO1.PPI.31777659&amp;DocUniqueName=Consulta&amp;DocTypeName=NextWay.Entities.Marketplace.Tendering.ProcedureRequest&amp;ProfileVersion=12&amp;DocUniqueIdentifier=CO1.REQ.6235893&amp;prevCtxUrl=https%3a%2f%2fwww.secop.gov.co%2fCO1BusinessLine%2fTendering%2fBuyerWorkArea%2fIndex%3fDocUniqueIdentifier%3dCO1.BDOS.6115015&amp;prevCtxLbl=&amp;Messages=Publicado%20|Success" TargetMode="External"/><Relationship Id="rId23" Type="http://schemas.openxmlformats.org/officeDocument/2006/relationships/hyperlink" Target="https://www.secop.gov.co/CO1BusinessLine/Tendering/ProcedureEdit/View?DocUniqueIdentifier=CO1.REQ.6364288&amp;PrevCtxLbl=Work+Area&amp;PrevCtxUrl=https%3a%2f%2fwww.secop.gov.co%2fCO1BusinessLine%2fTendering%2fBuyerWorkArea%2fIndex%3fDocUniqueIdentifier%3dCO1.BDOS.6241089&amp;Messages=Modificaci%C3%B3n%20aplicada%20%20|Success" TargetMode="External"/><Relationship Id="rId28" Type="http://schemas.openxmlformats.org/officeDocument/2006/relationships/hyperlink" Target="https://www.secop.gov.co/CO1BusinessLine/Tendering/ProcedureEdit/View?DocUniqueIdentifier=CO1.REQ.6400483&amp;PrevCtxLbl=Work+Area&amp;PrevCtxUrl=https%3a%2f%2fwww.secop.gov.co%2fCO1BusinessLine%2fTendering%2fBuyerWorkArea%2fIndex%3fDocUniqueIdentifier%3dCO1.BDOS.6276673&amp;Messages=Modificaci%C3%B3n%20aplicada%20%20|Success" TargetMode="External"/><Relationship Id="rId49" Type="http://schemas.openxmlformats.org/officeDocument/2006/relationships/hyperlink" Target="https://www.secop.gov.co/CO1BusinessLine/Tendering/ProcedureEdit/View?ProfileName=CCE-11-Procedimiento_Publicidad&amp;PPI=CO1.PPI.33779122&amp;DocUniqueName=Consulta&amp;DocTypeName=NextWay.Entities.Marketplace.Tendering.ProcedureRequest&amp;ProfileVersion=12&amp;DocUniqueIdentifier=CO1.REQ.6699662&amp;prevCtxUrl=https%3a%2f%2fwww.secop.gov.co%2fCO1BusinessLine%2fTendering%2fBuyerWorkArea%2fIndex%3fDocUniqueIdentifier%3dCO1.BDOS.6573718&amp;prevCtxLbl=&amp;Messages=Publicado%20|Success" TargetMode="External"/><Relationship Id="rId114" Type="http://schemas.openxmlformats.org/officeDocument/2006/relationships/hyperlink" Target="https://www.secop.gov.co/CO1BusinessLine/Tendering/ProcedureEdit/View?ProfileName=CCE-11-Procedimiento_Publicidad&amp;PPI=CO1.PPI.34432813&amp;DocUniqueName=Consulta&amp;DocTypeName=NextWay.Entities.Marketplace.Tendering.ProcedureRequest&amp;ProfileVersion=12&amp;DocUniqueIdentifier=CO1.REQ.6866102&amp;prevCtxUrl=https%3a%2f%2fwww.secop.gov.co%2fCO1BusinessLine%2fTendering%2fBuyerWorkArea%2fIndex%3fDocUniqueIdentifier%3dCO1.BDOS.6737196&amp;prevCtxLbl=&amp;Messages=Publicado%20|Success" TargetMode="External"/><Relationship Id="rId119" Type="http://schemas.openxmlformats.org/officeDocument/2006/relationships/hyperlink" Target="https://www.secop.gov.co/CO1BusinessLine/Tendering/ProcedureEdit/View?ProfileName=CCE-11-Procedimiento_Publicidad&amp;PPI=CO1.PPI.34645171&amp;DocUniqueName=Consulta&amp;DocTypeName=NextWay.Entities.Marketplace.Tendering.ProcedureRequest&amp;ProfileVersion=12&amp;DocUniqueIdentifier=CO1.REQ.6918802&amp;prevCtxUrl=https%3a%2f%2fwww.secop.gov.co%2fCO1BusinessLine%2fTendering%2fBuyerWorkArea%2fIndex%3fDocUniqueIdentifier%3dCO1.BDOS.6789301&amp;prevCtxLbl=&amp;Messages=Publicado%20|Success" TargetMode="External"/><Relationship Id="rId44" Type="http://schemas.openxmlformats.org/officeDocument/2006/relationships/hyperlink" Target="https://www.secop.gov.co/CO1BusinessLine/Tendering/ProcedureEdit/View?DocUniqueIdentifier=CO1.REQ.6631562&amp;PrevCtxLbl=Work+Area&amp;PrevCtxUrl=https%3a%2f%2fwww.secop.gov.co%2fCO1BusinessLine%2fTendering%2fBuyerWorkArea%2fIndex%3fDocUniqueIdentifier%3dCO1.BDOS.6505472&amp;Messages=Modificaci%C3%B3n%20aplicada%20%20|Success" TargetMode="External"/><Relationship Id="rId60" Type="http://schemas.openxmlformats.org/officeDocument/2006/relationships/hyperlink" Target="https://www.secop.gov.co/CO1BusinessLine/Tendering/ProcedureEdit/View?ProfileName=CCE-11-Procedimiento_Publicidad&amp;PPI=CO1.PPI.33819964&amp;DocUniqueName=Consulta&amp;DocTypeName=NextWay.Entities.Marketplace.Tendering.ProcedureRequest&amp;ProfileVersion=12&amp;DocUniqueIdentifier=CO1.REQ.6710811&amp;prevCtxUrl=https%3a%2f%2fwww.secop.gov.co%2fCO1BusinessLine%2fTendering%2fBuyerWorkArea%2fIndex%3fDocUniqueIdentifier%3dCO1.BDOS.6584229&amp;prevCtxLbl=&amp;Messages=Publicado%20|Success" TargetMode="External"/><Relationship Id="rId65" Type="http://schemas.openxmlformats.org/officeDocument/2006/relationships/hyperlink" Target="https://www.secop.gov.co/CO1BusinessLine/Tendering/ProcedureEdit/View?ProfileName=CCE-11-Procedimiento_Publicidad&amp;PPI=CO1.PPI.33821081&amp;DocUniqueName=Consulta&amp;DocTypeName=NextWay.Entities.Marketplace.Tendering.ProcedureRequest&amp;ProfileVersion=12&amp;DocUniqueIdentifier=CO1.REQ.6710579&amp;prevCtxUrl=https%3a%2f%2fwww.secop.gov.co%2fCO1BusinessLine%2fTendering%2fBuyerWorkArea%2fIndex%3fDocUniqueIdentifier%3dCO1.BDOS.6584652&amp;prevCtxLbl=&amp;Messages=Publicado%20|Success" TargetMode="External"/><Relationship Id="rId81" Type="http://schemas.openxmlformats.org/officeDocument/2006/relationships/hyperlink" Target="https://www.secop.gov.co/CO1BusinessLine/Tendering/ProcedureEdit/View?ProfileName=CCE-11-Procedimiento_Publicidad&amp;PPI=CO1.PPI.33829924&amp;DocUniqueName=Consulta&amp;DocTypeName=NextWay.Entities.Marketplace.Tendering.ProcedureRequest&amp;ProfileVersion=12&amp;DocUniqueIdentifier=CO1.REQ.6713503&amp;prevCtxUrl=https%3a%2f%2fwww.secop.gov.co%2fCO1BusinessLine%2fTendering%2fBuyerWorkArea%2fIndex%3fDocUniqueIdentifier%3dCO1.BDOS.6587222&amp;prevCtxLbl=&amp;Messages=Publicado%20|Success" TargetMode="External"/><Relationship Id="rId86" Type="http://schemas.openxmlformats.org/officeDocument/2006/relationships/hyperlink" Target="https://www.secop.gov.co/CO1BusinessLine/Tendering/ProcedureEdit/View?ProfileName=CCE-11-Procedimiento_Publicidad&amp;PPI=CO1.PPI.33832784&amp;DocUniqueName=Consulta&amp;DocTypeName=NextWay.Entities.Marketplace.Tendering.ProcedureRequest&amp;ProfileVersion=12&amp;DocUniqueIdentifier=CO1.REQ.6714377&amp;prevCtxUrl=https%3a%2f%2fwww.secop.gov.co%2fCO1BusinessLine%2fTendering%2fBuyerWorkArea%2fIndex%3fDocUniqueIdentifier%3dCO1.BDOS.6588306&amp;prevCtxLbl=&amp;Messages=Publicado%20|Success" TargetMode="External"/><Relationship Id="rId130" Type="http://schemas.openxmlformats.org/officeDocument/2006/relationships/hyperlink" Target="https://www.secop.gov.co/CO1BusinessLine/Tendering/ProcedureEdit/View?ProfileName=CCE-11-Procedimiento_Publicidad&amp;PPI=CO1.PPI.35295780&amp;DocUniqueName=Consulta&amp;DocTypeName=NextWay.Entities.Marketplace.Tendering.ProcedureRequest&amp;ProfileVersion=12&amp;DocUniqueIdentifier=CO1.REQ.7082503&amp;prevCtxUrl=https%3a%2f%2fwww.secop.gov.co%2fCO1BusinessLine%2fTendering%2fBuyerWorkArea%2fIndex%3fDocUniqueIdentifier%3dCO1.BDOS.6950602&amp;prevCtxLbl=&amp;Messages=Publicado%20|Success" TargetMode="External"/><Relationship Id="rId135" Type="http://schemas.openxmlformats.org/officeDocument/2006/relationships/hyperlink" Target="https://www.secop.gov.co/CO1BusinessLine/Tendering/ProcedureEdit/View?ProfileName=CCE-11-Procedimiento_Publicidad&amp;PPI=CO1.PPI.35927199&amp;DocUniqueName=Consulta&amp;DocTypeName=NextWay.Entities.Marketplace.Tendering.ProcedureRequest&amp;ProfileVersion=12&amp;DocUniqueIdentifier=CO1.REQ.7236601&amp;prevCtxUrl=https%3a%2f%2fwww.secop.gov.co%2fCO1BusinessLine%2fTendering%2fBuyerWorkArea%2fIndex%3fDocUniqueIdentifier%3dCO1.BDOS.7100440&amp;prevCtxLbl=&amp;Messages=Publicado%20|Success" TargetMode="External"/><Relationship Id="rId13" Type="http://schemas.openxmlformats.org/officeDocument/2006/relationships/hyperlink" Target="https://www.secop.gov.co/CO1BusinessLine/Tendering/ProcedureEdit/View?DocUniqueIdentifier=CO1.REQ.6239226&amp;PrevCtxLbl=Work+Area&amp;PrevCtxUrl=https%3a%2f%2fwww.secop.gov.co%2fCO1BusinessLine%2fTendering%2fBuyerWorkArea%2fIndex%3fDocUniqueIdentifier%3dCO1.BDOS.6117819&amp;Messages=Modificaci%C3%B3n%20aplicada%20%20|Success" TargetMode="External"/><Relationship Id="rId18" Type="http://schemas.openxmlformats.org/officeDocument/2006/relationships/hyperlink" Target="https://www.secop.gov.co/CO1BusinessLine/Tendering/ProcedureEdit/View?ProfileName=CCE-11-Procedimiento_Publicidad&amp;PPI=CO1.PPI.32086068&amp;DocUniqueName=Consulta&amp;DocTypeName=NextWay.Entities.Marketplace.Tendering.ProcedureRequest&amp;ProfileVersion=12&amp;DocUniqueIdentifier=CO1.REQ.6305400&amp;prevCtxUrl=https%3a%2f%2fwww.secop.gov.co%2fCO1BusinessLine%2fTendering%2fBuyerWorkArea%2fIndex%3fDocUniqueIdentifier%3dCO1.BDOS.6183258&amp;prevCtxLbl=&amp;Messages=Publicado%20|Success" TargetMode="External"/><Relationship Id="rId39" Type="http://schemas.openxmlformats.org/officeDocument/2006/relationships/hyperlink" Target="https://www.secop.gov.co/CO1BusinessLine/Tendering/ProcedureEdit/View?ProfileName=CCE-11-Procedimiento_Publicidad&amp;PPI=CO1.PPI.33547229&amp;DocUniqueName=Consulta&amp;DocTypeName=NextWay.Entities.Marketplace.Tendering.ProcedureRequest&amp;ProfileVersion=12&amp;DocUniqueIdentifier=CO1.REQ.6642112&amp;prevCtxUrl=https%3a%2f%2fwww.secop.gov.co%2fCO1BusinessLine%2fTendering%2fBuyerWorkArea%2fIndex%3fDocUniqueIdentifier%3dCO1.BDOS.6516514&amp;prevCtxLbl=&amp;Messages=Publicado%20|Success" TargetMode="External"/><Relationship Id="rId109" Type="http://schemas.openxmlformats.org/officeDocument/2006/relationships/hyperlink" Target="https://www.secop.gov.co/CO1BusinessLine/Tendering/ProcedureEdit/View?ProfileName=CCE-11-Procedimiento_Publicidad&amp;PPI=CO1.PPI.34355616&amp;DocUniqueName=Consulta&amp;DocTypeName=NextWay.Entities.Marketplace.Tendering.ProcedureRequest&amp;ProfileVersion=12&amp;DocUniqueIdentifier=CO1.REQ.6847453&amp;prevCtxUrl=https%3a%2f%2fwww.secop.gov.co%2fCO1BusinessLine%2fTendering%2fBuyerWorkArea%2fIndex%3fDocUniqueIdentifier%3dCO1.BDOS.6719601&amp;prevCtxLbl=&amp;Messages=Publicado%20|Success" TargetMode="External"/><Relationship Id="rId34" Type="http://schemas.openxmlformats.org/officeDocument/2006/relationships/hyperlink" Target="https://www.secop.gov.co/CO1BusinessLine/Tendering/ProcedureEdit/View?ProfileName=CCE-11-Procedimiento_Publicidad&amp;PPI=CO1.PPI.32956307&amp;DocUniqueName=Consulta&amp;DocTypeName=NextWay.Entities.Marketplace.Tendering.ProcedureRequest&amp;ProfileVersion=12&amp;DocUniqueIdentifier=CO1.REQ.6501837&amp;prevCtxUrl=https%3a%2f%2fwww.secop.gov.co%2fCO1BusinessLine%2fTendering%2fBuyerWorkArea%2fIndex%3fDocUniqueIdentifier%3dCO1.BDOS.6377456&amp;prevCtxLbl=&amp;Messages=Publicado%20|Success" TargetMode="External"/><Relationship Id="rId50" Type="http://schemas.openxmlformats.org/officeDocument/2006/relationships/hyperlink" Target="https://www.secop.gov.co/CO1BusinessLine/Tendering/ProcedureEdit/View?ProfileName=CCE-11-Procedimiento_Publicidad&amp;PPI=CO1.PPI.33779612&amp;DocUniqueName=Consulta&amp;DocTypeName=NextWay.Entities.Marketplace.Tendering.ProcedureRequest&amp;ProfileVersion=12&amp;DocUniqueIdentifier=CO1.REQ.6699378&amp;prevCtxUrl=https%3a%2f%2fwww.secop.gov.co%2fCO1BusinessLine%2fTendering%2fBuyerWorkArea%2fIndex%3fDocUniqueIdentifier%3dCO1.BDOS.6573807&amp;prevCtxLbl=&amp;Messages=Publicado%20|Success" TargetMode="External"/><Relationship Id="rId55" Type="http://schemas.openxmlformats.org/officeDocument/2006/relationships/hyperlink" Target="https://www.secop.gov.co/CO1BusinessLine/Tendering/ProcedureEdit/View?ProfileName=CCE-11-Procedimiento_Publicidad&amp;PPI=CO1.PPI.33784062&amp;DocUniqueName=Consulta&amp;DocTypeName=NextWay.Entities.Marketplace.Tendering.ProcedureRequest&amp;ProfileVersion=12&amp;DocUniqueIdentifier=CO1.REQ.6701022&amp;prevCtxUrl=https%3a%2f%2fwww.secop.gov.co%2fCO1BusinessLine%2fTendering%2fBuyerWorkArea%2fIndex%3fDocUniqueIdentifier%3dCO1.BDOS.6574763&amp;prevCtxLbl=&amp;Messages=Publicado%20|Success" TargetMode="External"/><Relationship Id="rId76" Type="http://schemas.openxmlformats.org/officeDocument/2006/relationships/hyperlink" Target="https://www.secop.gov.co/CO1BusinessLine/Tendering/ProcedureEdit/View?ProfileName=CCE-11-Procedimiento_Publicidad&amp;PPI=CO1.PPI.33826328&amp;DocUniqueName=Consulta&amp;DocTypeName=NextWay.Entities.Marketplace.Tendering.ProcedureRequest&amp;ProfileVersion=12&amp;DocUniqueIdentifier=CO1.REQ.6712294&amp;prevCtxUrl=https%3a%2f%2fwww.secop.gov.co%2fCO1BusinessLine%2fTendering%2fBuyerWorkArea%2fIndex%3fDocUniqueIdentifier%3dCO1.BDOS.6586105&amp;prevCtxLbl=&amp;Messages=Publicado%20|Success" TargetMode="External"/><Relationship Id="rId97" Type="http://schemas.openxmlformats.org/officeDocument/2006/relationships/hyperlink" Target="https://www.secop.gov.co/CO1BusinessLine/Tendering/ProcedureEdit/View?ProfileName=CCE-11-Procedimiento_Publicidad&amp;PPI=CO1.PPI.33899561&amp;DocUniqueName=Consulta&amp;DocTypeName=NextWay.Entities.Marketplace.Tendering.ProcedureRequest&amp;ProfileVersion=12&amp;DocUniqueIdentifier=CO1.REQ.6730746&amp;prevCtxUrl=https%3a%2f%2fwww.secop.gov.co%2fCO1BusinessLine%2fTendering%2fBuyerWorkArea%2fIndex%3fDocUniqueIdentifier%3dCO1.BDOS.6603591&amp;prevCtxLbl=&amp;Messages=Publicado%20|Success" TargetMode="External"/><Relationship Id="rId104" Type="http://schemas.openxmlformats.org/officeDocument/2006/relationships/hyperlink" Target="https://www.secop.gov.co/CO1BusinessLine/Tendering/ProcedureEdit/View?docUniqueIdentifier=CO1.REQ.6769324&amp;prevCtxLbl=Proceso&amp;prevCtxUrl=https%3a%2f%2fwww.secop.gov.co%3a443%2fCO1BusinessLine%2fTendering%2fBuyerWorkArea%2fIndex%3fDocUniqueIdentifier%3dCO1.BDOS.6642325" TargetMode="External"/><Relationship Id="rId120" Type="http://schemas.openxmlformats.org/officeDocument/2006/relationships/hyperlink" Target="https://www.secop.gov.co/CO1BusinessLine/Tendering/ProcedureEdit/View?ProfileName=CCE-11-Procedimiento_Publicidad&amp;PPI=CO1.PPI.34768990&amp;DocUniqueName=Consulta&amp;DocTypeName=NextWay.Entities.Marketplace.Tendering.ProcedureRequest&amp;ProfileVersion=12&amp;DocUniqueIdentifier=CO1.REQ.6951428&amp;prevCtxUrl=https%3a%2f%2fwww.secop.gov.co%2fCO1BusinessLine%2fTendering%2fBuyerWorkArea%2fIndex%3fDocUniqueIdentifier%3dCO1.BDOS.6821875&amp;prevCtxLbl=&amp;Messages=Publicado%20|Success" TargetMode="External"/><Relationship Id="rId125" Type="http://schemas.openxmlformats.org/officeDocument/2006/relationships/hyperlink" Target="https://www.secop.gov.co/CO1BusinessLine/Tendering/ProcedureEdit/View?ProfileName=CCE-11-Procedimiento_Publicidad&amp;PPI=CO1.PPI.35139035&amp;DocUniqueName=Consulta&amp;DocTypeName=NextWay.Entities.Marketplace.Tendering.ProcedureRequest&amp;ProfileVersion=12&amp;DocUniqueIdentifier=CO1.REQ.7044414&amp;prevCtxUrl=https%3a%2f%2fwww.secop.gov.co%2fCO1BusinessLine%2fTendering%2fBuyerWorkArea%2fIndex%3fDocUniqueIdentifier%3dCO1.BDOS.6913389&amp;prevCtxLbl=&amp;Messages=Publicado%20|Success" TargetMode="External"/><Relationship Id="rId141" Type="http://schemas.openxmlformats.org/officeDocument/2006/relationships/hyperlink" Target="https://www.secop.gov.co/CO1BusinessLine/Tendering/ProcedureEdit/View?ProfileName=CCE-11-Procedimiento_Publicidad&amp;PPI=CO1.PPI.36292837&amp;DocUniqueName=Consulta&amp;DocTypeName=NextWay.Entities.Marketplace.Tendering.ProcedureRequest&amp;ProfileVersion=12&amp;DocUniqueIdentifier=CO1.REQ.7328686&amp;prevCtxUrl=https%3a%2f%2fwww.secop.gov.co%2fCO1BusinessLine%2fTendering%2fBuyerWorkArea%2fIndex%3fDocUniqueIdentifier%3dCO1.BDOS.7192424&amp;prevCtxLbl=&amp;Messages=Publicado%20|Success" TargetMode="External"/><Relationship Id="rId7" Type="http://schemas.openxmlformats.org/officeDocument/2006/relationships/hyperlink" Target="https://www.secop.gov.co/CO1BusinessLine/Tendering/ProcedureEdit/View?ProfileName=CCE-11-Procedimiento_Publicidad&amp;PPI=CO1.PPI.31807804&amp;DocUniqueName=Consulta&amp;DocTypeName=NextWay.Entities.Marketplace.Tendering.ProcedureRequest&amp;ProfileVersion=12&amp;DocUniqueIdentifier=CO1.REQ.6243210&amp;prevCtxUrl=https%3a%2f%2fwww.secop.gov.co%2fCO1BusinessLine%2fTendering%2fBuyerWorkArea%2fIndex%3fDocUniqueIdentifier%3dCO1.BDOS.6121297&amp;prevCtxLbl=&amp;Messages=Publicado%20|Success" TargetMode="External"/><Relationship Id="rId71" Type="http://schemas.openxmlformats.org/officeDocument/2006/relationships/hyperlink" Target="https://www.secop.gov.co/CO1BusinessLine/Tendering/ProcedureEdit/View?ProfileName=CCE-11-Procedimiento_Publicidad&amp;PPI=CO1.PPI.33823345&amp;DocUniqueName=Consulta&amp;DocTypeName=NextWay.Entities.Marketplace.Tendering.ProcedureRequest&amp;ProfileVersion=12&amp;DocUniqueIdentifier=CO1.REQ.6711434&amp;prevCtxUrl=https%3a%2f%2fwww.secop.gov.co%2fCO1BusinessLine%2fTendering%2fBuyerWorkArea%2fIndex%3fDocUniqueIdentifier%3dCO1.BDOS.6585056&amp;prevCtxLbl=&amp;Messages=Publicado%20|Success" TargetMode="External"/><Relationship Id="rId92" Type="http://schemas.openxmlformats.org/officeDocument/2006/relationships/hyperlink" Target="https://www.secop.gov.co/CO1BusinessLine/Tendering/ProcedureEdit/View?ProfileName=CCE-11-Procedimiento_Publicidad&amp;PPI=CO1.PPI.33869327&amp;DocUniqueName=Consulta&amp;DocTypeName=NextWay.Entities.Marketplace.Tendering.ProcedureRequest&amp;ProfileVersion=12&amp;DocUniqueIdentifier=CO1.REQ.6722766&amp;prevCtxUrl=https%3a%2f%2fwww.secop.gov.co%2fCO1BusinessLine%2fTendering%2fBuyerWorkArea%2fIndex%3fDocUniqueIdentifier%3dCO1.BDOS.6596269&amp;prevCtxLbl=&amp;Messages=Publicado%20|Success" TargetMode="External"/><Relationship Id="rId2" Type="http://schemas.openxmlformats.org/officeDocument/2006/relationships/hyperlink" Target="https://www.secop.gov.co/CO1BusinessLine/Tendering/ProcedureEdit/View?docUniqueIdentifier=CO1.REQ.6193871&amp;prevCtxLbl=Proceso&amp;prevCtxUrl=https%3a%2f%2fwww.secop.gov.co%3a443%2fCO1BusinessLine%2fTendering%2fBuyerWorkArea%2fIndex%3fDocUniqueIdentifier%3dCO1.BDOS.6073872" TargetMode="External"/><Relationship Id="rId29" Type="http://schemas.openxmlformats.org/officeDocument/2006/relationships/hyperlink" Target="https://www.secop.gov.co/CO1BusinessLine/Tendering/ProcedureEdit/View?DocUniqueIdentifier=CO1.REQ.6419190&amp;PrevCtxLbl=Work+Area&amp;PrevCtxUrl=https%3a%2f%2fwww.secop.gov.co%2fCO1BusinessLine%2fTendering%2fBuyerWorkArea%2fIndex%3fDocUniqueIdentifier%3dCO1.BDOS.6294895&amp;Messages=Modificaci%C3%B3n%20aplicada%20%20|Success" TargetMode="External"/><Relationship Id="rId24" Type="http://schemas.openxmlformats.org/officeDocument/2006/relationships/hyperlink" Target="https://www.secop.gov.co/CO1BusinessLine/Tendering/ProcedureEdit/View?docUniqueIdentifier=CO1.REQ.6392646&amp;prevCtxLbl=Proceso&amp;prevCtxUrl=https%3a%2f%2fwww.secop.gov.co%3a443%2fCO1BusinessLine%2fTendering%2fBuyerWorkArea%2fIndex%3fDocUniqueIdentifier%3dCO1.BDOS.6269064" TargetMode="External"/><Relationship Id="rId40" Type="http://schemas.openxmlformats.org/officeDocument/2006/relationships/hyperlink" Target="https://www.secop.gov.co/CO1BusinessLine/Tendering/ProcedureEdit/View?ProfileName=CCE-11-Procedimiento_Publicidad&amp;PPI=CO1.PPI.33547734&amp;DocUniqueName=Consulta&amp;DocTypeName=NextWay.Entities.Marketplace.Tendering.ProcedureRequest&amp;ProfileVersion=12&amp;DocUniqueIdentifier=CO1.REQ.6642228&amp;prevCtxUrl=https%3a%2f%2fwww.secop.gov.co%2fCO1BusinessLine%2fTendering%2fBuyerWorkArea%2fIndex%3fDocUniqueIdentifier%3dCO1.BDOS.6516532&amp;prevCtxLbl=&amp;Messages=Publicado%20|Success" TargetMode="External"/><Relationship Id="rId45" Type="http://schemas.openxmlformats.org/officeDocument/2006/relationships/hyperlink" Target="https://www.secop.gov.co/CO1BusinessLine/Tendering/ProcedureEdit/View?ProfileName=CCE-11-Procedimiento_Publicidad&amp;PPI=CO1.PPI.33696062&amp;DocUniqueName=Consulta&amp;DocTypeName=NextWay.Entities.Marketplace.Tendering.ProcedureRequest&amp;ProfileVersion=12&amp;DocUniqueIdentifier=CO1.REQ.6679619&amp;prevCtxUrl=https%3a%2f%2fwww.secop.gov.co%2fCO1BusinessLine%2fTendering%2fBuyerWorkArea%2fIndex%3fDocUniqueIdentifier%3dCO1.BDOS.6553430&amp;prevCtxLbl=&amp;Messages=Publicado%20|Success" TargetMode="External"/><Relationship Id="rId66" Type="http://schemas.openxmlformats.org/officeDocument/2006/relationships/hyperlink" Target="https://www.secop.gov.co/CO1BusinessLine/Tendering/ProcedureEdit/View?ProfileName=CCE-11-Procedimiento_Publicidad&amp;PPI=CO1.PPI.33821417&amp;DocUniqueName=Consulta&amp;DocTypeName=NextWay.Entities.Marketplace.Tendering.ProcedureRequest&amp;ProfileVersion=12&amp;DocUniqueIdentifier=CO1.REQ.6710585&amp;prevCtxUrl=https%3a%2f%2fwww.secop.gov.co%2fCO1BusinessLine%2fTendering%2fBuyerWorkArea%2fIndex%3fDocUniqueIdentifier%3dCO1.BDOS.6584657&amp;prevCtxLbl=&amp;Messages=Publicado%20|Success" TargetMode="External"/><Relationship Id="rId87" Type="http://schemas.openxmlformats.org/officeDocument/2006/relationships/hyperlink" Target="https://www.secop.gov.co/CO1BusinessLine/Tendering/ProcedureEdit/View?ProfileName=CCE-11-Procedimiento_Publicidad&amp;PPI=CO1.PPI.33833272&amp;DocUniqueName=Consulta&amp;DocTypeName=NextWay.Entities.Marketplace.Tendering.ProcedureRequest&amp;ProfileVersion=12&amp;DocUniqueIdentifier=CO1.REQ.6714852&amp;prevCtxUrl=https%3a%2f%2fwww.secop.gov.co%2fCO1BusinessLine%2fTendering%2fBuyerWorkArea%2fIndex%3fDocUniqueIdentifier%3dCO1.BDOS.6588429&amp;prevCtxLbl=&amp;Messages=Publicado%20|Success" TargetMode="External"/><Relationship Id="rId110" Type="http://schemas.openxmlformats.org/officeDocument/2006/relationships/hyperlink" Target="https://www.secop.gov.co/CO1BusinessLine/Tendering/ProcedureEdit/View?ProfileName=CCE-11-Procedimiento_Publicidad&amp;PPI=CO1.PPI.34355584&amp;DocUniqueName=Consulta&amp;DocTypeName=NextWay.Entities.Marketplace.Tendering.ProcedureRequest&amp;ProfileVersion=12&amp;DocUniqueIdentifier=CO1.REQ.6847098&amp;prevCtxUrl=https%3a%2f%2fwww.secop.gov.co%2fCO1BusinessLine%2fTendering%2fBuyerWorkArea%2fIndex%3fDocUniqueIdentifier%3dCO1.BDOS.6719450&amp;prevCtxLbl=&amp;Messages=Publicado%20|Success" TargetMode="External"/><Relationship Id="rId115" Type="http://schemas.openxmlformats.org/officeDocument/2006/relationships/hyperlink" Target="https://www.secop.gov.co/CO1BusinessLine/Tendering/ProcedureEdit/View?DocUniqueIdentifier=CO1.REQ.6846513&amp;PrevCtxLbl=Work+Area&amp;PrevCtxUrl=https%3a%2f%2fwww.secop.gov.co%2fCO1BusinessLine%2fTendering%2fBuyerWorkArea%2fIndex%3fDocUniqueIdentifier%3dCO1.BDOS.6718370&amp;Messages=Modificaci%C3%B3n%20aplicada%20%20|Success" TargetMode="External"/><Relationship Id="rId131" Type="http://schemas.openxmlformats.org/officeDocument/2006/relationships/hyperlink" Target="https://www.secop.gov.co/CO1BusinessLine/Tendering/ProcedureEdit/View?ProfileName=CCE-11-Procedimiento_Publicidad&amp;PPI=CO1.PPI.35447729&amp;DocUniqueName=Consulta&amp;DocTypeName=NextWay.Entities.Marketplace.Tendering.ProcedureRequest&amp;ProfileVersion=12&amp;DocUniqueIdentifier=CO1.REQ.7119079&amp;prevCtxUrl=https%3a%2f%2fwww.secop.gov.co%2fCO1BusinessLine%2fTendering%2fBuyerWorkArea%2fIndex%3fDocUniqueIdentifier%3dCO1.BDOS.6986974&amp;prevCtxLbl=&amp;Messages=Publicado%20|Success" TargetMode="External"/><Relationship Id="rId136" Type="http://schemas.openxmlformats.org/officeDocument/2006/relationships/hyperlink" Target="https://www.secop.gov.co/CO1BusinessLine/Tendering/ProcedureEdit/View?ProfileName=CCE-11-Procedimiento_Publicidad&amp;PPI=CO1.PPI.36027594&amp;DocUniqueName=Consulta&amp;DocTypeName=NextWay.Entities.Marketplace.Tendering.ProcedureRequest&amp;ProfileVersion=12&amp;DocUniqueIdentifier=CO1.REQ.7263566&amp;prevCtxUrl=https%3a%2f%2fwww.secop.gov.co%2fCO1BusinessLine%2fTendering%2fBuyerWorkArea%2fIndex%3fDocUniqueIdentifier%3dCO1.BDOS.7124855&amp;prevCtxLbl=&amp;Messages=Publicado%20|Success" TargetMode="External"/><Relationship Id="rId61" Type="http://schemas.openxmlformats.org/officeDocument/2006/relationships/hyperlink" Target="https://www.secop.gov.co/CO1BusinessLine/Tendering/ProcedureEdit/View?ProfileName=CCE-11-Procedimiento_Publicidad&amp;PPI=CO1.PPI.33820251&amp;DocUniqueName=Consulta&amp;DocTypeName=NextWay.Entities.Marketplace.Tendering.ProcedureRequest&amp;ProfileVersion=12&amp;DocUniqueIdentifier=CO1.REQ.6710825&amp;prevCtxUrl=https%3a%2f%2fwww.secop.gov.co%2fCO1BusinessLine%2fTendering%2fBuyerWorkArea%2fIndex%3fDocUniqueIdentifier%3dCO1.BDOS.6584242&amp;prevCtxLbl=&amp;Messages=Publicado%20|Success" TargetMode="External"/><Relationship Id="rId82" Type="http://schemas.openxmlformats.org/officeDocument/2006/relationships/hyperlink" Target="https://www.secop.gov.co/CO1BusinessLine/Tendering/ProcedureEdit/View?ProfileName=CCE-11-Procedimiento_Publicidad&amp;PPI=CO1.PPI.33829952&amp;DocUniqueName=Consulta&amp;DocTypeName=NextWay.Entities.Marketplace.Tendering.ProcedureRequest&amp;ProfileVersion=12&amp;DocUniqueIdentifier=CO1.REQ.6713608&amp;prevCtxUrl=https%3a%2f%2fwww.secop.gov.co%2fCO1BusinessLine%2fTendering%2fBuyerWorkArea%2fIndex%3fDocUniqueIdentifier%3dCO1.BDOS.6586968&amp;prevCtxLbl=&amp;Messages=Publicado%20|Success" TargetMode="External"/><Relationship Id="rId19" Type="http://schemas.openxmlformats.org/officeDocument/2006/relationships/hyperlink" Target="https://www.secop.gov.co/CO1BusinessLine/Tendering/ProcedureEdit/View?ProfileName=CCE-11-Procedimiento_Publicidad&amp;PPI=CO1.PPI.32110336&amp;DocUniqueName=Consulta&amp;DocTypeName=NextWay.Entities.Marketplace.Tendering.ProcedureRequest&amp;ProfileVersion=12&amp;DocUniqueIdentifier=CO1.REQ.6311439&amp;prevCtxUrl=https%3a%2f%2fwww.secop.gov.co%2fCO1BusinessLine%2fTendering%2fBuyerWorkArea%2fIndex%3fDocUniqueIdentifier%3dCO1.BDOS.6188639&amp;prevCtxLbl=&amp;Messages=Publicado%20|Success" TargetMode="External"/><Relationship Id="rId14" Type="http://schemas.openxmlformats.org/officeDocument/2006/relationships/hyperlink" Target="https://www.secop.gov.co/CO1BusinessLine/Tendering/ProcedureEdit/View?DocUniqueIdentifier=CO1.REQ.6268264&amp;PrevCtxLbl=Work+Area&amp;PrevCtxUrl=https%3a%2f%2fwww.secop.gov.co%2fCO1BusinessLine%2fTendering%2fBuyerWorkArea%2fIndex%3fDocUniqueIdentifier%3dCO1.BDOS.6146467&amp;Messages=Modificaci%C3%B3n%20aplicada%20%20|Success" TargetMode="External"/><Relationship Id="rId30" Type="http://schemas.openxmlformats.org/officeDocument/2006/relationships/hyperlink" Target="https://www.secop.gov.co/CO1BusinessLine/Tendering/ProcedureEdit/View?docUniqueIdentifier=CO1.REQ.6422247&amp;prevCtxLbl=Proceso&amp;prevCtxUrl=https%3a%2f%2fwww.secop.gov.co%3a443%2fCO1BusinessLine%2fTendering%2fBuyerWorkArea%2fIndex%3fDocUniqueIdentifier%3dCO1.BDOS.6298212" TargetMode="External"/><Relationship Id="rId35" Type="http://schemas.openxmlformats.org/officeDocument/2006/relationships/hyperlink" Target="https://www.secop.gov.co/CO1BusinessLine/Tendering/ProcedureEdit/View?DocUniqueIdentifier=CO1.REQ.6563658&amp;PrevCtxLbl=Work+Area&amp;PrevCtxUrl=https%3a%2f%2fwww.secop.gov.co%2fCO1BusinessLine%2fTendering%2fBuyerWorkArea%2fIndex%3fDocUniqueIdentifier%3dCO1.BDOS.6438367&amp;Messages=Modificaci%C3%B3n%20aplicada%20%20|Success" TargetMode="External"/><Relationship Id="rId56" Type="http://schemas.openxmlformats.org/officeDocument/2006/relationships/hyperlink" Target="https://www.secop.gov.co/CO1BusinessLine/Tendering/ProcedureEdit/View?ProfileName=CCE-11-Procedimiento_Publicidad&amp;PPI=CO1.PPI.33810214&amp;DocUniqueName=Consulta&amp;DocTypeName=NextWay.Entities.Marketplace.Tendering.ProcedureRequest&amp;ProfileVersion=12&amp;DocUniqueIdentifier=CO1.REQ.6707912&amp;prevCtxUrl=https%3a%2f%2fwww.secop.gov.co%2fCO1BusinessLine%2fTendering%2fBuyerWorkArea%2fIndex%3fDocUniqueIdentifier%3dCO1.BDOS.6581594&amp;prevCtxLbl=&amp;Messages=Publicado%20|Success" TargetMode="External"/><Relationship Id="rId77" Type="http://schemas.openxmlformats.org/officeDocument/2006/relationships/hyperlink" Target="https://www.secop.gov.co/CO1BusinessLine/Tendering/ProcedureEdit/View?ProfileName=CCE-11-Procedimiento_Publicidad&amp;PPI=CO1.PPI.33826366&amp;DocUniqueName=Consulta&amp;DocTypeName=NextWay.Entities.Marketplace.Tendering.ProcedureRequest&amp;ProfileVersion=12&amp;DocUniqueIdentifier=CO1.REQ.6712532&amp;prevCtxUrl=https%3a%2f%2fwww.secop.gov.co%2fCO1BusinessLine%2fTendering%2fBuyerWorkArea%2fIndex%3fDocUniqueIdentifier%3dCO1.BDOS.6586119&amp;prevCtxLbl=&amp;Messages=Publicado%20|Success" TargetMode="External"/><Relationship Id="rId100" Type="http://schemas.openxmlformats.org/officeDocument/2006/relationships/hyperlink" Target="https://www.secop.gov.co/CO1BusinessLine/Tendering/ProcedureEdit/View?ProfileName=CCE-11-Procedimiento_Publicidad&amp;PPI=CO1.PPI.33991742&amp;DocUniqueName=Consulta&amp;DocTypeName=NextWay.Entities.Marketplace.Tendering.ProcedureRequest&amp;ProfileVersion=12&amp;DocUniqueIdentifier=CO1.REQ.6754183&amp;prevCtxUrl=https%3a%2f%2fwww.secop.gov.co%2fCO1BusinessLine%2fTendering%2fBuyerWorkArea%2fIndex%3fDocUniqueIdentifier%3dCO1.BDOS.6627270&amp;prevCtxLbl=&amp;Messages=Publicado%20|Success" TargetMode="External"/><Relationship Id="rId105" Type="http://schemas.openxmlformats.org/officeDocument/2006/relationships/hyperlink" Target="https://www.secop.gov.co/CO1BusinessLine/Tendering/ProcedureEdit/View?ProfileName=CCE-11-Procedimiento_Publicidad&amp;PPI=CO1.PPI.34145552&amp;DocUniqueName=Consulta&amp;DocTypeName=NextWay.Entities.Marketplace.Tendering.ProcedureRequest&amp;ProfileVersion=12&amp;DocUniqueIdentifier=CO1.REQ.6793967&amp;prevCtxUrl=https%3a%2f%2fwww.secop.gov.co%2fCO1BusinessLine%2fTendering%2fBuyerWorkArea%2fIndex%3fDocUniqueIdentifier%3dCO1.BDOS.6667037&amp;prevCtxLbl=&amp;Messages=Publicado%20|Success" TargetMode="External"/><Relationship Id="rId126" Type="http://schemas.openxmlformats.org/officeDocument/2006/relationships/hyperlink" Target="https://www.secop.gov.co/CO1BusinessLine/Tendering/ProcedureEdit/View?ProfileName=CCE-11-Procedimiento_Publicidad&amp;PPI=CO1.PPI.35213818&amp;DocUniqueName=Consulta&amp;DocTypeName=NextWay.Entities.Marketplace.Tendering.ProcedureRequest&amp;ProfileVersion=12&amp;DocUniqueIdentifier=CO1.REQ.7062290&amp;prevCtxUrl=https%3a%2f%2fwww.secop.gov.co%2fCO1BusinessLine%2fTendering%2fBuyerWorkArea%2fIndex%3fDocUniqueIdentifier%3dCO1.BDOS.6931818&amp;prevCtxLbl=&amp;Messages=Publicado%20|Success" TargetMode="External"/><Relationship Id="rId8" Type="http://schemas.openxmlformats.org/officeDocument/2006/relationships/hyperlink" Target="https://www.secop.gov.co/CO1BusinessLine/Tendering/ProcedureEdit/View?ProfileName=CCE-11-Procedimiento_Publicidad&amp;PPI=CO1.PPI.31835826&amp;DocUniqueName=Consulta&amp;DocTypeName=NextWay.Entities.Marketplace.Tendering.ProcedureRequest&amp;ProfileVersion=12&amp;DocUniqueIdentifier=CO1.REQ.6250226&amp;prevCtxUrl=https%3a%2f%2fwww.secop.gov.co%2fCO1BusinessLine%2fTendering%2fBuyerWorkArea%2fIndex%3fDocUniqueIdentifier%3dCO1.BDOS.6128181&amp;prevCtxLbl=&amp;Messages=Publicado%20|Success" TargetMode="External"/><Relationship Id="rId51" Type="http://schemas.openxmlformats.org/officeDocument/2006/relationships/hyperlink" Target="https://www.secop.gov.co/CO1BusinessLine/Tendering/ProcedureEdit/View?docUniqueIdentifier=CO1.REQ.6699495&amp;prevCtxLbl=Proceso&amp;prevCtxUrl=https%3a%2f%2fwww.secop.gov.co%3a443%2fCO1BusinessLine%2fTendering%2fBuyerWorkArea%2fIndex%3fDocUniqueIdentifier%3dCO1.BDOS.6573838" TargetMode="External"/><Relationship Id="rId72" Type="http://schemas.openxmlformats.org/officeDocument/2006/relationships/hyperlink" Target="https://www.secop.gov.co/CO1BusinessLine/Tendering/ProcedureEdit/View?ProfileName=CCE-11-Procedimiento_Publicidad&amp;PPI=CO1.PPI.33824511&amp;DocUniqueName=Consulta&amp;DocTypeName=NextWay.Entities.Marketplace.Tendering.ProcedureRequest&amp;ProfileVersion=12&amp;DocUniqueIdentifier=CO1.REQ.6711784&amp;prevCtxUrl=https%3a%2f%2fwww.secop.gov.co%2fCO1BusinessLine%2fTendering%2fBuyerWorkArea%2fIndex%3fDocUniqueIdentifier%3dCO1.BDOS.6585275&amp;prevCtxLbl=&amp;Messages=Publicado%20|Success" TargetMode="External"/><Relationship Id="rId93" Type="http://schemas.openxmlformats.org/officeDocument/2006/relationships/hyperlink" Target="https://www.secop.gov.co/CO1BusinessLine/Tendering/ProcedureEdit/View?ProfileName=CCE-11-Procedimiento_Publicidad&amp;PPI=CO1.PPI.33869904&amp;DocUniqueName=Consulta&amp;DocTypeName=NextWay.Entities.Marketplace.Tendering.ProcedureRequest&amp;ProfileVersion=12&amp;DocUniqueIdentifier=CO1.REQ.6722784&amp;prevCtxUrl=https%3a%2f%2fwww.secop.gov.co%2fCO1BusinessLine%2fTendering%2fBuyerWorkArea%2fIndex%3fDocUniqueIdentifier%3dCO1.BDOS.6596338&amp;prevCtxLbl=&amp;Messages=Publicado%20|Success" TargetMode="External"/><Relationship Id="rId98" Type="http://schemas.openxmlformats.org/officeDocument/2006/relationships/hyperlink" Target="https://www.secop.gov.co/CO1BusinessLine/Tendering/ProcedureEdit/View?ProfileName=CCE-11-Procedimiento_Publicidad&amp;PPI=CO1.PPI.33927775&amp;DocUniqueName=Consulta&amp;DocTypeName=NextWay.Entities.Marketplace.Tendering.ProcedureRequest&amp;ProfileVersion=12&amp;DocUniqueIdentifier=CO1.REQ.6737371&amp;prevCtxUrl=https%3a%2f%2fwww.secop.gov.co%2fCO1BusinessLine%2fTendering%2fBuyerWorkArea%2fIndex%3fDocUniqueIdentifier%3dCO1.BDOS.6610191&amp;prevCtxLbl=&amp;Messages=Publicado%20|Success" TargetMode="External"/><Relationship Id="rId121" Type="http://schemas.openxmlformats.org/officeDocument/2006/relationships/hyperlink" Target="https://www.secop.gov.co/CO1BusinessLine/Tendering/ProcedureEdit/View?ProfileName=CCE-11-Procedimiento_Publicidad&amp;PPI=CO1.PPI.34705637&amp;DocUniqueName=Consulta&amp;DocTypeName=NextWay.Entities.Marketplace.Tendering.ProcedureRequest&amp;ProfileVersion=12&amp;DocUniqueIdentifier=CO1.REQ.6933903&amp;prevCtxUrl=https%3a%2f%2fwww.secop.gov.co%2fCO1BusinessLine%2fTendering%2fBuyerWorkArea%2fIndex%3fDocUniqueIdentifier%3dCO1.BDOS.6804357&amp;prevCtxLbl=&amp;Messages=Publicado%20|Success" TargetMode="External"/><Relationship Id="rId142" Type="http://schemas.openxmlformats.org/officeDocument/2006/relationships/printerSettings" Target="../printerSettings/printerSettings1.bin"/><Relationship Id="rId3" Type="http://schemas.openxmlformats.org/officeDocument/2006/relationships/hyperlink" Target="https://www.secop.gov.co/CO1BusinessLine/Tendering/ProcedureEdit/View?docUniqueIdentifier=CO1.REQ.6201068&amp;prevCtxLbl=Proceso&amp;prevCtxUrl=https%3a%2f%2fwww.secop.gov.co%3a443%2fCO1BusinessLine%2fTendering%2fBuyerWorkArea%2fIndex%3fDocUniqueIdentifier%3dCO1.BDOS.6080561" TargetMode="External"/><Relationship Id="rId25" Type="http://schemas.openxmlformats.org/officeDocument/2006/relationships/hyperlink" Target="https://www.secop.gov.co/CO1BusinessLine/Tendering/ProcedureEdit/View?DocUniqueIdentifier=CO1.REQ.6332819&amp;PrevCtxLbl=Work+Area&amp;PrevCtxUrl=https%3a%2f%2fwww.secop.gov.co%2fCO1BusinessLine%2fTendering%2fBuyerWorkArea%2fIndex%3fDocUniqueIdentifier%3dCO1.BDOS.6209824&amp;Messages=Modificaci%C3%B3n%20aplicada%20%20|Success" TargetMode="External"/><Relationship Id="rId46" Type="http://schemas.openxmlformats.org/officeDocument/2006/relationships/hyperlink" Target="https://www.secop.gov.co/CO1BusinessLine/Tendering/ProcedureEdit/View?ProfileName=CCE-11-Procedimiento_Publicidad&amp;PPI=CO1.PPI.33698676&amp;DocUniqueName=Consulta&amp;DocTypeName=NextWay.Entities.Marketplace.Tendering.ProcedureRequest&amp;ProfileVersion=12&amp;DocUniqueIdentifier=CO1.REQ.6680502&amp;prevCtxUrl=https%3a%2f%2fwww.secop.gov.co%2fCO1BusinessLine%2fTendering%2fBuyerWorkArea%2fIndex%3fDocUniqueIdentifier%3dCO1.BDOS.6554158&amp;prevCtxLbl=&amp;Messages=Publicado%20|Success" TargetMode="External"/><Relationship Id="rId67" Type="http://schemas.openxmlformats.org/officeDocument/2006/relationships/hyperlink" Target="https://www.secop.gov.co/CO1BusinessLine/Tendering/ProcedureEdit/View?ProfileName=CCE-11-Procedimiento_Publicidad&amp;PPI=CO1.PPI.33822057&amp;DocUniqueName=Consulta&amp;DocTypeName=NextWay.Entities.Marketplace.Tendering.ProcedureRequest&amp;ProfileVersion=12&amp;DocUniqueIdentifier=CO1.REQ.6711310&amp;prevCtxUrl=https%3a%2f%2fwww.secop.gov.co%2fCO1BusinessLine%2fTendering%2fBuyerWorkArea%2fIndex%3fDocUniqueIdentifier%3dCO1.BDOS.6584830&amp;prevCtxLbl=&amp;Messages=Publicado%20|Success" TargetMode="External"/><Relationship Id="rId116" Type="http://schemas.openxmlformats.org/officeDocument/2006/relationships/hyperlink" Target="https://www.secop.gov.co/CO1BusinessLine/Tendering/ProcedureEdit/View?DocUniqueIdentifier=CO1.REQ.6845594&amp;PrevCtxLbl=Work+Area&amp;PrevCtxUrl=https%3a%2f%2fwww.secop.gov.co%2fCO1BusinessLine%2fTendering%2fBuyerWorkArea%2fIndex%3fDocUniqueIdentifier%3dCO1.BDOS.6717494&amp;Messages=Modificaci%C3%B3n%20aplicada%20%20|Success" TargetMode="External"/><Relationship Id="rId137" Type="http://schemas.openxmlformats.org/officeDocument/2006/relationships/hyperlink" Target="https://www.secop.gov.co/CO1BusinessLine/Tendering/ProcedureEdit/View?ProfileName=CCE-11-Procedimiento_Publicidad&amp;PPI=CO1.PPI.36068685&amp;DocUniqueName=Consulta&amp;DocTypeName=NextWay.Entities.Marketplace.Tendering.ProcedureRequest&amp;ProfileVersion=12&amp;DocUniqueIdentifier=CO1.REQ.7271274&amp;prevCtxUrl=https%3a%2f%2fwww.secop.gov.co%2fCO1BusinessLine%2fTendering%2fBuyerWorkArea%2fIndex%3fDocUniqueIdentifier%3dCO1.BDOS.7135475&amp;prevCtxLbl=&amp;Messages=Publicado%20|Success" TargetMode="External"/><Relationship Id="rId20" Type="http://schemas.openxmlformats.org/officeDocument/2006/relationships/hyperlink" Target="https://www.secop.gov.co/CO1BusinessLine/Tendering/ProcedureEdit/View?DocUniqueIdentifier=CO1.REQ.6305223&amp;PrevCtxLbl=Work+Area&amp;PrevCtxUrl=https%3a%2f%2fwww.secop.gov.co%2fCO1BusinessLine%2fTendering%2fBuyerWorkArea%2fIndex%3fDocUniqueIdentifier%3dCO1.BDOS.6183028&amp;Messages=Modificaci%C3%B3n%20aplicada%20%20|Success" TargetMode="External"/><Relationship Id="rId41" Type="http://schemas.openxmlformats.org/officeDocument/2006/relationships/hyperlink" Target="https://www.secop.gov.co/CO1BusinessLine/Tendering/ProcedureEdit/View?ProfileName=CCE-11-Procedimiento_Publicidad&amp;PPI=CO1.PPI.33547774&amp;DocUniqueName=Consulta&amp;DocTypeName=NextWay.Entities.Marketplace.Tendering.ProcedureRequest&amp;ProfileVersion=12&amp;DocUniqueIdentifier=CO1.REQ.6641793&amp;prevCtxUrl=https%3a%2f%2fwww.secop.gov.co%2fCO1BusinessLine%2fTendering%2fBuyerWorkArea%2fIndex%3fDocUniqueIdentifier%3dCO1.BDOS.6516186&amp;prevCtxLbl=&amp;Messages=Publicado%20|Success" TargetMode="External"/><Relationship Id="rId62" Type="http://schemas.openxmlformats.org/officeDocument/2006/relationships/hyperlink" Target="https://www.secop.gov.co/CO1BusinessLine/Tendering/ProcedureEdit/View?ProfileName=CCE-11-Procedimiento_Publicidad&amp;PPI=CO1.PPI.33820282&amp;DocUniqueName=Consulta&amp;DocTypeName=NextWay.Entities.Marketplace.Tendering.ProcedureRequest&amp;ProfileVersion=12&amp;DocUniqueIdentifier=CO1.REQ.6710550&amp;prevCtxUrl=https%3a%2f%2fwww.secop.gov.co%2fCO1BusinessLine%2fTendering%2fBuyerWorkArea%2fIndex%3fDocUniqueIdentifier%3dCO1.BDOS.6584339&amp;prevCtxLbl=&amp;Messages=Publicado%20|Success" TargetMode="External"/><Relationship Id="rId83" Type="http://schemas.openxmlformats.org/officeDocument/2006/relationships/hyperlink" Target="https://www.secop.gov.co/CO1BusinessLine/Tendering/ProcedureEdit/View?ProfileName=CCE-11-Procedimiento_Publicidad&amp;PPI=CO1.PPI.33829988&amp;DocUniqueName=Consulta&amp;DocTypeName=NextWay.Entities.Marketplace.Tendering.ProcedureRequest&amp;ProfileVersion=12&amp;DocUniqueIdentifier=CO1.REQ.6713526&amp;prevCtxUrl=https%3a%2f%2fwww.secop.gov.co%2fCO1BusinessLine%2fTendering%2fBuyerWorkArea%2fIndex%3fDocUniqueIdentifier%3dCO1.BDOS.6586986&amp;prevCtxLbl=&amp;Messages=Publicado%20|Success" TargetMode="External"/><Relationship Id="rId88" Type="http://schemas.openxmlformats.org/officeDocument/2006/relationships/hyperlink" Target="https://www.secop.gov.co/CO1BusinessLine/Tendering/ProcedureEdit/View?ProfileName=CCE-11-Procedimiento_Publicidad&amp;PPI=CO1.PPI.33856515&amp;DocUniqueName=Consulta&amp;DocTypeName=NextWay.Entities.Marketplace.Tendering.ProcedureRequest&amp;ProfileVersion=12&amp;DocUniqueIdentifier=CO1.REQ.6719907&amp;prevCtxUrl=https%3a%2f%2fwww.secop.gov.co%2fCO1BusinessLine%2fTendering%2fBuyerWorkArea%2fIndex%3fDocUniqueIdentifier%3dCO1.BDOS.6593115&amp;prevCtxLbl=&amp;Messages=Publicado%20|Success" TargetMode="External"/><Relationship Id="rId111" Type="http://schemas.openxmlformats.org/officeDocument/2006/relationships/hyperlink" Target="https://www.secop.gov.co/CO1BusinessLine/Tendering/ProcedureEdit/View?ProfileName=CCE-11-Procedimiento_Publicidad&amp;PPI=CO1.PPI.34419342&amp;DocUniqueName=Consulta&amp;DocTypeName=NextWay.Entities.Marketplace.Tendering.ProcedureRequest&amp;ProfileVersion=12&amp;DocUniqueIdentifier=CO1.REQ.6862180&amp;prevCtxUrl=https%3a%2f%2fwww.secop.gov.co%2fCO1BusinessLine%2fTendering%2fBuyerWorkArea%2fIndex%3fDocUniqueIdentifier%3dCO1.BDOS.6733587&amp;prevCtxLbl=&amp;Messages=Publicado%20|Success" TargetMode="External"/><Relationship Id="rId132" Type="http://schemas.openxmlformats.org/officeDocument/2006/relationships/hyperlink" Target="https://www.secop.gov.co/CO1BusinessLine/Tendering/ProcedureEdit/View?ProfileName=CCE-11-Procedimiento_Publicidad&amp;PPI=CO1.PPI.35483716&amp;DocUniqueName=Consulta&amp;DocTypeName=NextWay.Entities.Marketplace.Tendering.ProcedureRequest&amp;ProfileVersion=12&amp;DocUniqueIdentifier=CO1.REQ.7128434&amp;prevCtxUrl=https%3a%2f%2fwww.secop.gov.co%2fCO1BusinessLine%2fTendering%2fBuyerWorkArea%2fIndex%3fDocUniqueIdentifier%3dCO1.BDOS.6995805&amp;prevCtxLbl=&amp;Messages=Publicado%20|Success" TargetMode="External"/><Relationship Id="rId15" Type="http://schemas.openxmlformats.org/officeDocument/2006/relationships/hyperlink" Target="https://www.secop.gov.co/CO1BusinessLine/Tendering/ProcedureEdit/View?DocUniqueIdentifier=CO1.REQ.6262952&amp;PrevCtxLbl=Work+Area&amp;PrevCtxUrl=https%3a%2f%2fwww.secop.gov.co%2fCO1BusinessLine%2fTendering%2fBuyerWorkArea%2fIndex%3fDocUniqueIdentifier%3dCO1.BDOS.6141153&amp;Messages=Modificaci%C3%B3n%20aplicada%20%20|Success" TargetMode="External"/><Relationship Id="rId36" Type="http://schemas.openxmlformats.org/officeDocument/2006/relationships/hyperlink" Target="https://www.secop.gov.co/CO1BusinessLine/Tendering/ProcedureEdit/View?DocUniqueIdentifier=CO1.REQ.6596084&amp;PrevCtxLbl=Work+Area&amp;PrevCtxUrl=https%3a%2f%2fwww.secop.gov.co%2fCO1BusinessLine%2fTendering%2fBuyerWorkArea%2fIndex%3fDocUniqueIdentifier%3dCO1.BDOS.6470988&amp;Messages=Modificaci%C3%B3n%20aplicada%20%20|Success" TargetMode="External"/><Relationship Id="rId57" Type="http://schemas.openxmlformats.org/officeDocument/2006/relationships/hyperlink" Target="https://www.secop.gov.co/CO1BusinessLine/Tendering/ProcedureEdit/View?ProfileName=CCE-11-Procedimiento_Publicidad&amp;PPI=CO1.PPI.33818209&amp;DocUniqueName=Consulta&amp;DocTypeName=NextWay.Entities.Marketplace.Tendering.ProcedureRequest&amp;ProfileVersion=12&amp;DocUniqueIdentifier=CO1.REQ.6710339&amp;prevCtxUrl=https%3a%2f%2fwww.secop.gov.co%2fCO1BusinessLine%2fTendering%2fBuyerWorkArea%2fIndex%3fDocUniqueIdentifier%3dCO1.BDOS.6583935&amp;prevCtxLbl=&amp;Messages=Publicado%20|Success" TargetMode="External"/><Relationship Id="rId106" Type="http://schemas.openxmlformats.org/officeDocument/2006/relationships/hyperlink" Target="https://www.secop.gov.co/CO1BusinessLine/Tendering/ProcedureEdit/View?docUniqueIdentifier=CO1.REQ.6835287&amp;prevCtxLbl=Proceso&amp;prevCtxUrl=https%3a%2f%2fwww.secop.gov.co%3a443%2fCO1BusinessLine%2fTendering%2fBuyerWorkArea%2fIndex%3fDocUniqueIdentifier%3dCO1.BDOS.6707423" TargetMode="External"/><Relationship Id="rId127" Type="http://schemas.openxmlformats.org/officeDocument/2006/relationships/hyperlink" Target="https://www.secop.gov.co/CO1BusinessLine/Tendering/ProcedureEdit/View?ProfileName=CCE-11-Procedimiento_Publicidad&amp;PPI=CO1.PPI.35238885&amp;DocUniqueName=Consulta&amp;DocTypeName=NextWay.Entities.Marketplace.Tendering.ProcedureRequest&amp;ProfileVersion=12&amp;DocUniqueIdentifier=CO1.REQ.7068611&amp;prevCtxUrl=https%3a%2f%2fwww.secop.gov.co%2fCO1BusinessLine%2fTendering%2fBuyerWorkArea%2fIndex%3fDocUniqueIdentifier%3dCO1.BDOS.6937618&amp;prevCtxLbl=&amp;Messages=Publicado%20|Success" TargetMode="External"/><Relationship Id="rId10" Type="http://schemas.openxmlformats.org/officeDocument/2006/relationships/hyperlink" Target="https://www.secop.gov.co/CO1BusinessLine/Tendering/ProcedureEdit/View?DocUniqueIdentifier=CO1.REQ.6193037&amp;PrevCtxLbl=Work+Area&amp;PrevCtxUrl=https%3a%2f%2fwww.secop.gov.co%2fCO1BusinessLine%2fTendering%2fBuyerWorkArea%2fIndex%3fDocUniqueIdentifier%3dCO1.BDOS.6072926&amp;Messages=Modificaci%C3%B3n%20aplicada%20%20|Success" TargetMode="External"/><Relationship Id="rId31" Type="http://schemas.openxmlformats.org/officeDocument/2006/relationships/hyperlink" Target="https://www.secop.gov.co/CO1BusinessLine/Tendering/ProcedureEdit/View?docUniqueIdentifier=CO1.REQ.6421961&amp;prevCtxLbl=Proceso&amp;prevCtxUrl=https%3a%2f%2fwww.secop.gov.co%3a443%2fCO1BusinessLine%2fTendering%2fBuyerWorkArea%2fIndex%3fDocUniqueIdentifier%3dCO1.BDOS.6297588" TargetMode="External"/><Relationship Id="rId52" Type="http://schemas.openxmlformats.org/officeDocument/2006/relationships/hyperlink" Target="https://www.secop.gov.co/CO1BusinessLine/Tendering/ProcedureEdit/View?ProfileName=CCE-11-Procedimiento_Publicidad&amp;PPI=CO1.PPI.33780602&amp;DocUniqueName=Consulta&amp;DocTypeName=NextWay.Entities.Marketplace.Tendering.ProcedureRequest&amp;ProfileVersion=12&amp;DocUniqueIdentifier=CO1.REQ.6699931&amp;prevCtxUrl=https%3a%2f%2fwww.secop.gov.co%2fCO1BusinessLine%2fTendering%2fBuyerWorkArea%2fIndex%3fDocUniqueIdentifier%3dCO1.BDOS.6573859&amp;prevCtxLbl=&amp;Messages=Publicado%20|Success" TargetMode="External"/><Relationship Id="rId73" Type="http://schemas.openxmlformats.org/officeDocument/2006/relationships/hyperlink" Target="https://www.secop.gov.co/CO1BusinessLine/Tendering/ProcedureEdit/View?ProfileName=CCE-11-Procedimiento_Publicidad&amp;PPI=CO1.PPI.33824277&amp;DocUniqueName=Consulta&amp;DocTypeName=NextWay.Entities.Marketplace.Tendering.ProcedureRequest&amp;ProfileVersion=12&amp;DocUniqueIdentifier=CO1.REQ.6711875&amp;prevCtxUrl=https%3a%2f%2fwww.secop.gov.co%2fCO1BusinessLine%2fTendering%2fBuyerWorkArea%2fIndex%3fDocUniqueIdentifier%3dCO1.BDOS.6585565&amp;prevCtxLbl=&amp;Messages=Publicado%20|Success" TargetMode="External"/><Relationship Id="rId78" Type="http://schemas.openxmlformats.org/officeDocument/2006/relationships/hyperlink" Target="https://www.secop.gov.co/CO1BusinessLine/Tendering/ProcedureEdit/View?ProfileName=CCE-11-Procedimiento_Publicidad&amp;PPI=CO1.PPI.33826382&amp;DocUniqueName=Consulta&amp;DocTypeName=NextWay.Entities.Marketplace.Tendering.ProcedureRequest&amp;ProfileVersion=12&amp;DocUniqueIdentifier=CO1.REQ.6712701&amp;prevCtxUrl=https%3a%2f%2fwww.secop.gov.co%2fCO1BusinessLine%2fTendering%2fBuyerWorkArea%2fIndex%3fDocUniqueIdentifier%3dCO1.BDOS.6586133&amp;prevCtxLbl=&amp;Messages=Publicado%20|Success" TargetMode="External"/><Relationship Id="rId94" Type="http://schemas.openxmlformats.org/officeDocument/2006/relationships/hyperlink" Target="https://www.secop.gov.co/CO1BusinessLine/Tendering/ProcedureEdit/View?ProfileName=CCE-11-Procedimiento_Publicidad&amp;PPI=CO1.PPI.33869988&amp;DocUniqueName=Consulta&amp;DocTypeName=NextWay.Entities.Marketplace.Tendering.ProcedureRequest&amp;ProfileVersion=12&amp;DocUniqueIdentifier=CO1.REQ.6723099&amp;prevCtxUrl=https%3a%2f%2fwww.secop.gov.co%2fCO1BusinessLine%2fTendering%2fBuyerWorkArea%2fIndex%3fDocUniqueIdentifier%3dCO1.BDOS.6596603&amp;prevCtxLbl=&amp;Messages=Publicado%20|Success" TargetMode="External"/><Relationship Id="rId99" Type="http://schemas.openxmlformats.org/officeDocument/2006/relationships/hyperlink" Target="https://www.secop.gov.co/CO1BusinessLine/Tendering/ProcedureEdit/View?ProfileName=CCE-11-Procedimiento_Publicidad&amp;PPI=CO1.PPI.33947283&amp;DocUniqueName=Consulta&amp;DocTypeName=NextWay.Entities.Marketplace.Tendering.ProcedureRequest&amp;ProfileVersion=12&amp;DocUniqueIdentifier=CO1.REQ.6741961&amp;prevCtxUrl=https%3a%2f%2fwww.secop.gov.co%2fCO1BusinessLine%2fTendering%2fBuyerWorkArea%2fIndex%3fDocUniqueIdentifier%3dCO1.BDOS.6615308&amp;prevCtxLbl=&amp;Messages=Publicado%20|Success" TargetMode="External"/><Relationship Id="rId101" Type="http://schemas.openxmlformats.org/officeDocument/2006/relationships/hyperlink" Target="https://www.secop.gov.co/CO1BusinessLine/Tendering/ProcedureEdit/View?ProfileName=CCE-11-Procedimiento_Publicidad&amp;PPI=CO1.PPI.34022512&amp;DocUniqueName=Consulta&amp;DocTypeName=NextWay.Entities.Marketplace.Tendering.ProcedureRequest&amp;ProfileVersion=12&amp;DocUniqueIdentifier=CO1.REQ.6762705&amp;prevCtxUrl=https%3a%2f%2fwww.secop.gov.co%2fCO1BusinessLine%2fTendering%2fBuyerWorkArea%2fIndex%3fDocUniqueIdentifier%3dCO1.BDOS.6635429&amp;prevCtxLbl=&amp;Messages=Publicado%20|Success" TargetMode="External"/><Relationship Id="rId122" Type="http://schemas.openxmlformats.org/officeDocument/2006/relationships/hyperlink" Target="https://www.secop.gov.co/CO1BusinessLine/Tendering/ProcedureEdit/View?ProfileName=CCE-11-Procedimiento_Publicidad&amp;PPI=CO1.PPI.34843507&amp;DocUniqueName=Consulta&amp;DocTypeName=NextWay.Entities.Marketplace.Tendering.ProcedureRequest&amp;ProfileVersion=12&amp;DocUniqueIdentifier=CO1.REQ.6971670&amp;prevCtxUrl=https%3a%2f%2fwww.secop.gov.co%2fCO1BusinessLine%2fTendering%2fBuyerWorkArea%2fIndex%3fDocUniqueIdentifier%3dCO1.BDOS.6842332&amp;prevCtxLbl=&amp;Messages=Publicado%20|Success" TargetMode="External"/><Relationship Id="rId4" Type="http://schemas.openxmlformats.org/officeDocument/2006/relationships/hyperlink" Target="https://www.secop.gov.co/CO1BusinessLine/Tendering/ProcedureEdit/View?docUniqueIdentifier=CO1.REQ.6202239&amp;prevCtxLbl=Proceso&amp;prevCtxUrl=https%3a%2f%2fwww.secop.gov.co%3a443%2fCO1BusinessLine%2fTendering%2fBuyerWorkArea%2fIndex%3fDocUniqueIdentifier%3dCO1.BDOS.6081845" TargetMode="External"/><Relationship Id="rId9" Type="http://schemas.openxmlformats.org/officeDocument/2006/relationships/hyperlink" Target="https://www.secop.gov.co/CO1BusinessLine/Tendering/ProcedureEdit/View?DocUniqueIdentifier=CO1.REQ.6233259&amp;PrevCtxLbl=Work+Area&amp;PrevCtxUrl=https%3a%2f%2fwww.secop.gov.co%2fCO1BusinessLine%2fTendering%2fBuyerWorkArea%2fIndex%3fDocUniqueIdentifier%3dCO1.BDOS.6112070&amp;Messages=Modificaci%C3%B3n%20aplicada%20%20|Success" TargetMode="External"/><Relationship Id="rId26" Type="http://schemas.openxmlformats.org/officeDocument/2006/relationships/hyperlink" Target="https://www.secop.gov.co/CO1BusinessLine/Tendering/ProcedureEdit/View?DocUniqueIdentifier=CO1.REQ.6389514&amp;PrevCtxLbl=Work+Area&amp;PrevCtxUrl=https%3a%2f%2fwww.secop.gov.co%2fCO1BusinessLine%2fTendering%2fBuyerWorkArea%2fIndex%3fDocUniqueIdentifier%3dCO1.BDOS.6266223&amp;Messages=Modificaci%C3%B3n%20aplicada%20%20|Success" TargetMode="External"/><Relationship Id="rId47" Type="http://schemas.openxmlformats.org/officeDocument/2006/relationships/hyperlink" Target="https://www.secop.gov.co/CO1BusinessLine/Tendering/ProcedureEdit/View?ProfileName=CCE-11-Procedimiento_Publicidad&amp;PPI=CO1.PPI.33777137&amp;DocUniqueName=Consulta&amp;DocTypeName=NextWay.Entities.Marketplace.Tendering.ProcedureRequest&amp;ProfileVersion=12&amp;DocUniqueIdentifier=CO1.REQ.6698946&amp;prevCtxUrl=https%3a%2f%2fwww.secop.gov.co%2fCO1BusinessLine%2fTendering%2fBuyerWorkArea%2fIndex%3fDocUniqueIdentifier%3dCO1.BDOS.6572944&amp;prevCtxLbl=&amp;Messages=Publicado%20|Success" TargetMode="External"/><Relationship Id="rId68" Type="http://schemas.openxmlformats.org/officeDocument/2006/relationships/hyperlink" Target="https://www.secop.gov.co/CO1BusinessLine/Tendering/ProcedureEdit/View?DocUniqueIdentifier=CO1.REQ.6696631&amp;PrevCtxLbl=Work+Area&amp;PrevCtxUrl=https%3a%2f%2fwww.secop.gov.co%2fCO1BusinessLine%2fTendering%2fBuyerWorkArea%2fIndex%3fDocUniqueIdentifier%3dCO1.BDOS.6570743&amp;Messages=Modificaci%C3%B3n%20aplicada%20%20|Success" TargetMode="External"/><Relationship Id="rId89" Type="http://schemas.openxmlformats.org/officeDocument/2006/relationships/hyperlink" Target="https://www.secop.gov.co/CO1BusinessLine/Tendering/ProcedureEdit/View?docUniqueIdentifier=CO1.REQ.6714597&amp;prevCtxLbl=Proceso&amp;prevCtxUrl=https%3a%2f%2fwww.secop.gov.co%3a443%2fCO1BusinessLine%2fTendering%2fBuyerWorkArea%2fIndex%3fDocUniqueIdentifier%3dCO1.BDOS.6588382" TargetMode="External"/><Relationship Id="rId112" Type="http://schemas.openxmlformats.org/officeDocument/2006/relationships/hyperlink" Target="https://www.secop.gov.co/CO1BusinessLine/Tendering/ProcedureEdit/View?ProfileName=CCE-11-Procedimiento_Publicidad&amp;PPI=CO1.PPI.34419395&amp;DocUniqueName=Consulta&amp;DocTypeName=NextWay.Entities.Marketplace.Tendering.ProcedureRequest&amp;ProfileVersion=12&amp;DocUniqueIdentifier=CO1.REQ.6862242&amp;prevCtxUrl=https%3a%2f%2fwww.secop.gov.co%2fCO1BusinessLine%2fTendering%2fBuyerWorkArea%2fIndex%3fDocUniqueIdentifier%3dCO1.BDOS.6733868&amp;prevCtxLbl=&amp;Messages=Publicado%20|Success" TargetMode="External"/><Relationship Id="rId133" Type="http://schemas.openxmlformats.org/officeDocument/2006/relationships/hyperlink" Target="https://www.secop.gov.co/CO1BusinessLine/Tendering/ProcedureEdit/View?ProfileName=CCE-11-Procedimiento_Publicidad&amp;PPI=CO1.PPI.35742042&amp;DocUniqueName=Consulta&amp;DocTypeName=NextWay.Entities.Marketplace.Tendering.ProcedureRequest&amp;ProfileVersion=12&amp;DocUniqueIdentifier=CO1.REQ.7192701&amp;prevCtxUrl=https%3a%2f%2fwww.secop.gov.co%2fCO1BusinessLine%2fTendering%2fBuyerWorkArea%2fIndex%3fDocUniqueIdentifier%3dCO1.BDOS.7058205&amp;prevCtxLbl=&amp;Messages=Publicado%20|Success" TargetMode="External"/><Relationship Id="rId16" Type="http://schemas.openxmlformats.org/officeDocument/2006/relationships/hyperlink" Target="https://www.secop.gov.co/CO1BusinessLine/Tendering/ProcedureEdit/View?DocUniqueIdentifier=CO1.REQ.6281249&amp;PrevCtxLbl=Work+Area&amp;PrevCtxUrl=https%3a%2f%2fwww.secop.gov.co%2fCO1BusinessLine%2fTendering%2fBuyerWorkArea%2fIndex%3fDocUniqueIdentifier%3dCO1.BDOS.6158879&amp;Messages=Modificaci%C3%B3n%20aplicada%20%20|Succ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5E42-D82B-46C7-B364-36A09A321915}">
  <sheetPr>
    <tabColor rgb="FF00FFCC"/>
  </sheetPr>
  <dimension ref="A1:BR201"/>
  <sheetViews>
    <sheetView tabSelected="1" view="pageBreakPreview" topLeftCell="F1" zoomScale="70" zoomScaleNormal="70" zoomScaleSheetLayoutView="70" workbookViewId="0">
      <pane ySplit="2" topLeftCell="A198" activePane="bottomLeft" state="frozen"/>
      <selection pane="bottomLeft" activeCell="S2" sqref="S1:S1048576"/>
    </sheetView>
  </sheetViews>
  <sheetFormatPr baseColWidth="10" defaultColWidth="11.42578125" defaultRowHeight="67.5" customHeight="1"/>
  <cols>
    <col min="1" max="2" width="14.5703125" style="4" customWidth="1"/>
    <col min="3" max="3" width="15.85546875" style="4" customWidth="1"/>
    <col min="4" max="4" width="21.42578125" style="4" customWidth="1"/>
    <col min="5" max="5" width="60" style="4" customWidth="1"/>
    <col min="6" max="6" width="54.7109375" style="4" customWidth="1"/>
    <col min="7" max="7" width="16.28515625" style="4" customWidth="1"/>
    <col min="8" max="8" width="18.28515625" style="4" customWidth="1"/>
    <col min="9" max="9" width="14.42578125" style="4" customWidth="1"/>
    <col min="10" max="10" width="13.42578125" style="4" customWidth="1"/>
    <col min="11" max="11" width="16.5703125" style="4" customWidth="1"/>
    <col min="12" max="12" width="14.5703125" style="4" customWidth="1"/>
    <col min="13" max="13" width="12.7109375" style="4" customWidth="1"/>
    <col min="14" max="14" width="11.42578125" style="4" customWidth="1"/>
    <col min="15" max="15" width="14.7109375" style="4" customWidth="1"/>
    <col min="16" max="16" width="14" style="4" customWidth="1"/>
    <col min="17" max="18" width="14.85546875" style="4" customWidth="1"/>
    <col min="19" max="19" width="20.28515625" style="4" customWidth="1"/>
    <col min="20" max="20" width="16.85546875" style="4" customWidth="1"/>
    <col min="21" max="21" width="19" style="4" customWidth="1"/>
    <col min="22" max="22" width="18.85546875" style="4" customWidth="1"/>
    <col min="23" max="23" width="14" style="4" hidden="1" customWidth="1"/>
    <col min="24" max="24" width="12.5703125" style="4" hidden="1" customWidth="1"/>
    <col min="25" max="16384" width="11.42578125" style="4"/>
  </cols>
  <sheetData>
    <row r="1" spans="1:24" s="1" customFormat="1" ht="33.75" customHeight="1">
      <c r="A1" s="591" t="s">
        <v>7</v>
      </c>
      <c r="B1" s="591"/>
      <c r="C1" s="591"/>
      <c r="D1" s="591"/>
      <c r="E1" s="591"/>
      <c r="F1" s="591"/>
      <c r="G1" s="591"/>
      <c r="H1" s="591"/>
      <c r="I1" s="591"/>
      <c r="J1" s="591"/>
      <c r="K1" s="591"/>
      <c r="L1" s="591"/>
      <c r="M1" s="591"/>
      <c r="N1" s="591"/>
      <c r="O1" s="591"/>
      <c r="P1" s="591"/>
      <c r="Q1" s="591"/>
      <c r="R1" s="591"/>
      <c r="S1" s="591"/>
      <c r="T1" s="591"/>
      <c r="U1" s="591"/>
      <c r="V1" s="591"/>
      <c r="W1" s="591"/>
      <c r="X1" s="591"/>
    </row>
    <row r="2" spans="1:24" s="3" customFormat="1" ht="67.5" customHeight="1">
      <c r="A2" s="2" t="s">
        <v>1175</v>
      </c>
      <c r="B2" s="2" t="s">
        <v>23</v>
      </c>
      <c r="C2" s="2" t="s">
        <v>16</v>
      </c>
      <c r="D2" s="2" t="s">
        <v>15</v>
      </c>
      <c r="E2" s="2" t="s">
        <v>0</v>
      </c>
      <c r="F2" s="2" t="s">
        <v>8</v>
      </c>
      <c r="G2" s="2" t="s">
        <v>1</v>
      </c>
      <c r="H2" s="2" t="s">
        <v>4</v>
      </c>
      <c r="I2" s="2" t="s">
        <v>5</v>
      </c>
      <c r="J2" s="2" t="s">
        <v>2</v>
      </c>
      <c r="K2" s="2" t="s">
        <v>14</v>
      </c>
      <c r="L2" s="2" t="s">
        <v>3</v>
      </c>
      <c r="M2" s="2" t="s">
        <v>6</v>
      </c>
      <c r="N2" s="2" t="s">
        <v>9</v>
      </c>
      <c r="O2" s="2" t="s">
        <v>13</v>
      </c>
      <c r="P2" s="2" t="s">
        <v>10</v>
      </c>
      <c r="Q2" s="2" t="s">
        <v>19</v>
      </c>
      <c r="R2" s="2" t="s">
        <v>11</v>
      </c>
      <c r="S2" s="2" t="s">
        <v>17</v>
      </c>
      <c r="T2" s="2" t="s">
        <v>20</v>
      </c>
      <c r="U2" s="2" t="s">
        <v>18</v>
      </c>
      <c r="V2" s="2" t="s">
        <v>12</v>
      </c>
      <c r="W2" s="2" t="s">
        <v>21</v>
      </c>
      <c r="X2" s="2" t="s">
        <v>22</v>
      </c>
    </row>
    <row r="3" spans="1:24" ht="67.5" customHeight="1">
      <c r="A3" s="86" t="s">
        <v>177</v>
      </c>
      <c r="B3" s="7">
        <v>80131500</v>
      </c>
      <c r="C3" s="7" t="s">
        <v>24</v>
      </c>
      <c r="D3" s="7" t="s">
        <v>26</v>
      </c>
      <c r="E3" s="19" t="s">
        <v>30</v>
      </c>
      <c r="F3" s="402" t="s">
        <v>32</v>
      </c>
      <c r="G3" s="19" t="s">
        <v>31</v>
      </c>
      <c r="H3" s="7" t="s">
        <v>25</v>
      </c>
      <c r="I3" s="8">
        <v>31201964</v>
      </c>
      <c r="J3" s="18" t="s">
        <v>178</v>
      </c>
      <c r="K3" s="13">
        <v>245020701</v>
      </c>
      <c r="L3" s="22" t="s">
        <v>191</v>
      </c>
      <c r="M3" s="9" t="s">
        <v>176</v>
      </c>
      <c r="N3" s="9" t="s">
        <v>179</v>
      </c>
      <c r="O3" s="45" t="s">
        <v>284</v>
      </c>
      <c r="P3" s="11">
        <v>45294</v>
      </c>
      <c r="Q3" s="11">
        <v>45412</v>
      </c>
      <c r="R3" s="11">
        <v>45412</v>
      </c>
      <c r="S3" s="12">
        <v>21560000</v>
      </c>
      <c r="T3" s="5"/>
      <c r="U3" s="12">
        <f>S3+T3</f>
        <v>21560000</v>
      </c>
      <c r="V3" s="5"/>
      <c r="W3" s="5"/>
      <c r="X3" s="5"/>
    </row>
    <row r="4" spans="1:24" ht="67.5" customHeight="1">
      <c r="A4" s="62" t="s">
        <v>186</v>
      </c>
      <c r="B4" s="7">
        <v>92101902</v>
      </c>
      <c r="C4" s="7" t="s">
        <v>24</v>
      </c>
      <c r="D4" s="7" t="s">
        <v>26</v>
      </c>
      <c r="E4" s="87" t="s">
        <v>27</v>
      </c>
      <c r="F4" s="64" t="s">
        <v>29</v>
      </c>
      <c r="G4" s="64" t="s">
        <v>28</v>
      </c>
      <c r="H4" s="7" t="s">
        <v>25</v>
      </c>
      <c r="I4" s="8">
        <v>31201964</v>
      </c>
      <c r="J4" s="22" t="s">
        <v>187</v>
      </c>
      <c r="K4" s="13">
        <v>245020701</v>
      </c>
      <c r="L4" s="23" t="s">
        <v>194</v>
      </c>
      <c r="M4" s="9" t="s">
        <v>189</v>
      </c>
      <c r="N4" s="9" t="s">
        <v>188</v>
      </c>
      <c r="O4" s="45" t="s">
        <v>284</v>
      </c>
      <c r="P4" s="20">
        <v>45296</v>
      </c>
      <c r="Q4" s="11">
        <v>45412</v>
      </c>
      <c r="R4" s="11">
        <v>45412</v>
      </c>
      <c r="S4" s="12">
        <v>43000000</v>
      </c>
      <c r="T4" s="12">
        <v>21500000</v>
      </c>
      <c r="U4" s="12">
        <f>S4+T4</f>
        <v>64500000</v>
      </c>
      <c r="V4" s="11">
        <v>45363</v>
      </c>
      <c r="W4" s="63" t="s">
        <v>359</v>
      </c>
      <c r="X4" s="66" t="s">
        <v>374</v>
      </c>
    </row>
    <row r="5" spans="1:24" ht="67.5" customHeight="1">
      <c r="A5" s="191" t="s">
        <v>390</v>
      </c>
      <c r="B5" s="7">
        <v>92101902</v>
      </c>
      <c r="C5" s="7" t="s">
        <v>24</v>
      </c>
      <c r="D5" s="7" t="s">
        <v>26</v>
      </c>
      <c r="E5" s="214" t="s">
        <v>27</v>
      </c>
      <c r="F5" s="192" t="s">
        <v>29</v>
      </c>
      <c r="G5" s="192" t="s">
        <v>28</v>
      </c>
      <c r="H5" s="7" t="s">
        <v>25</v>
      </c>
      <c r="I5" s="8">
        <v>31201964</v>
      </c>
      <c r="J5" s="94" t="s">
        <v>391</v>
      </c>
      <c r="K5" s="40">
        <v>245020701</v>
      </c>
      <c r="L5" s="96" t="s">
        <v>406</v>
      </c>
      <c r="M5" s="96" t="s">
        <v>393</v>
      </c>
      <c r="N5" s="9" t="s">
        <v>392</v>
      </c>
      <c r="O5" s="119" t="s">
        <v>485</v>
      </c>
      <c r="P5" s="41">
        <v>45386</v>
      </c>
      <c r="Q5" s="11">
        <v>45657</v>
      </c>
      <c r="R5" s="11">
        <v>45657</v>
      </c>
      <c r="S5" s="12">
        <v>87000000</v>
      </c>
      <c r="T5" s="12">
        <v>43500000</v>
      </c>
      <c r="U5" s="12">
        <f>87000000+T5</f>
        <v>130500000</v>
      </c>
      <c r="V5" s="318">
        <v>45475</v>
      </c>
      <c r="W5" s="319" t="s">
        <v>658</v>
      </c>
      <c r="X5" s="196" t="s">
        <v>686</v>
      </c>
    </row>
    <row r="6" spans="1:24" ht="67.5" customHeight="1">
      <c r="A6" s="549" t="s">
        <v>467</v>
      </c>
      <c r="B6" s="7">
        <v>80131500</v>
      </c>
      <c r="C6" s="7" t="s">
        <v>24</v>
      </c>
      <c r="D6" s="7" t="s">
        <v>26</v>
      </c>
      <c r="E6" s="127" t="s">
        <v>30</v>
      </c>
      <c r="F6" s="127" t="s">
        <v>32</v>
      </c>
      <c r="G6" s="127" t="s">
        <v>31</v>
      </c>
      <c r="H6" s="7" t="s">
        <v>25</v>
      </c>
      <c r="I6" s="8">
        <v>31201964</v>
      </c>
      <c r="J6" s="126" t="s">
        <v>468</v>
      </c>
      <c r="K6" s="40">
        <v>245020701</v>
      </c>
      <c r="L6" s="146" t="s">
        <v>479</v>
      </c>
      <c r="M6" s="114" t="s">
        <v>470</v>
      </c>
      <c r="N6" s="9" t="s">
        <v>469</v>
      </c>
      <c r="O6" s="163" t="s">
        <v>591</v>
      </c>
      <c r="P6" s="41">
        <v>45413</v>
      </c>
      <c r="Q6" s="11">
        <v>45657</v>
      </c>
      <c r="R6" s="11">
        <v>45657</v>
      </c>
      <c r="S6" s="12">
        <v>43120000</v>
      </c>
      <c r="T6" s="5"/>
      <c r="U6" s="12">
        <v>43120000</v>
      </c>
      <c r="V6" s="5"/>
      <c r="W6" s="5"/>
      <c r="X6" s="5"/>
    </row>
    <row r="7" spans="1:24" ht="67.5" customHeight="1">
      <c r="A7" s="549" t="s">
        <v>1338</v>
      </c>
      <c r="B7" s="7">
        <v>92101902</v>
      </c>
      <c r="C7" s="7" t="s">
        <v>24</v>
      </c>
      <c r="D7" s="7" t="s">
        <v>26</v>
      </c>
      <c r="E7" s="481" t="s">
        <v>27</v>
      </c>
      <c r="F7" s="481" t="s">
        <v>29</v>
      </c>
      <c r="G7" s="481" t="s">
        <v>28</v>
      </c>
      <c r="H7" s="7" t="s">
        <v>25</v>
      </c>
      <c r="I7" s="8">
        <v>31201964</v>
      </c>
      <c r="J7" s="482" t="s">
        <v>1300</v>
      </c>
      <c r="K7" s="6">
        <v>245020701</v>
      </c>
      <c r="L7" s="462" t="s">
        <v>1304</v>
      </c>
      <c r="M7" s="482" t="s">
        <v>1299</v>
      </c>
      <c r="N7" s="186" t="s">
        <v>1301</v>
      </c>
      <c r="O7" s="535" t="s">
        <v>1323</v>
      </c>
      <c r="P7" s="11">
        <v>45621</v>
      </c>
      <c r="Q7" s="222">
        <v>45657</v>
      </c>
      <c r="R7" s="222">
        <v>45657</v>
      </c>
      <c r="S7" s="453">
        <v>30000000</v>
      </c>
      <c r="T7" s="5"/>
      <c r="U7" s="453">
        <v>30000000</v>
      </c>
      <c r="V7" s="5"/>
      <c r="W7" s="5"/>
      <c r="X7" s="5"/>
    </row>
    <row r="8" spans="1:24" ht="67.5" customHeight="1">
      <c r="A8" s="382" t="s">
        <v>1180</v>
      </c>
      <c r="B8" s="333">
        <v>72154020</v>
      </c>
      <c r="C8" s="7" t="s">
        <v>24</v>
      </c>
      <c r="D8" s="373" t="s">
        <v>93</v>
      </c>
      <c r="E8" s="381" t="s">
        <v>1181</v>
      </c>
      <c r="F8" s="376" t="s">
        <v>1182</v>
      </c>
      <c r="G8" s="385" t="s">
        <v>1183</v>
      </c>
      <c r="H8" s="7" t="s">
        <v>25</v>
      </c>
      <c r="I8" s="8">
        <v>31201964</v>
      </c>
      <c r="J8" s="395" t="s">
        <v>1184</v>
      </c>
      <c r="K8" s="6">
        <v>245020801</v>
      </c>
      <c r="L8" s="353" t="s">
        <v>1187</v>
      </c>
      <c r="M8" s="395" t="s">
        <v>1186</v>
      </c>
      <c r="N8" s="186" t="s">
        <v>1185</v>
      </c>
      <c r="O8" s="378" t="s">
        <v>1193</v>
      </c>
      <c r="P8" s="11">
        <v>45562</v>
      </c>
      <c r="Q8" s="11">
        <v>45569</v>
      </c>
      <c r="R8" s="11">
        <v>45569</v>
      </c>
      <c r="S8" s="12">
        <v>10527194</v>
      </c>
      <c r="T8" s="5"/>
      <c r="U8" s="12">
        <v>10527194</v>
      </c>
      <c r="V8" s="5"/>
      <c r="W8" s="5"/>
      <c r="X8" s="5"/>
    </row>
    <row r="9" spans="1:24" ht="67.5" customHeight="1">
      <c r="A9" s="406" t="s">
        <v>1218</v>
      </c>
      <c r="B9" s="6">
        <v>82101500</v>
      </c>
      <c r="C9" s="7" t="s">
        <v>24</v>
      </c>
      <c r="D9" s="373" t="s">
        <v>93</v>
      </c>
      <c r="E9" s="407" t="s">
        <v>1219</v>
      </c>
      <c r="F9" s="406" t="s">
        <v>1220</v>
      </c>
      <c r="G9" s="6">
        <v>1113784590</v>
      </c>
      <c r="H9" s="7" t="s">
        <v>25</v>
      </c>
      <c r="I9" s="8">
        <v>31201964</v>
      </c>
      <c r="J9" s="406" t="s">
        <v>1221</v>
      </c>
      <c r="K9" s="6">
        <v>245010301</v>
      </c>
      <c r="L9" s="423" t="s">
        <v>1238</v>
      </c>
      <c r="M9" s="386" t="s">
        <v>1223</v>
      </c>
      <c r="N9" s="186" t="s">
        <v>1222</v>
      </c>
      <c r="O9" s="457" t="s">
        <v>1268</v>
      </c>
      <c r="P9" s="11">
        <v>45583</v>
      </c>
      <c r="Q9" s="222">
        <v>45657</v>
      </c>
      <c r="R9" s="222">
        <v>45657</v>
      </c>
      <c r="S9" s="12">
        <v>10000000</v>
      </c>
      <c r="T9" s="5"/>
      <c r="U9" s="12">
        <v>10000000</v>
      </c>
      <c r="V9" s="5"/>
      <c r="W9" s="5"/>
      <c r="X9" s="5"/>
    </row>
    <row r="10" spans="1:24" ht="67.5" customHeight="1">
      <c r="A10" s="412" t="s">
        <v>1239</v>
      </c>
      <c r="B10" s="6">
        <v>53103000</v>
      </c>
      <c r="C10" s="7" t="s">
        <v>24</v>
      </c>
      <c r="D10" s="373" t="s">
        <v>93</v>
      </c>
      <c r="E10" s="414" t="s">
        <v>1241</v>
      </c>
      <c r="F10" s="425" t="s">
        <v>1240</v>
      </c>
      <c r="G10" s="6">
        <v>1113782269</v>
      </c>
      <c r="H10" s="7" t="s">
        <v>25</v>
      </c>
      <c r="I10" s="8">
        <v>31201964</v>
      </c>
      <c r="J10" s="412" t="s">
        <v>1242</v>
      </c>
      <c r="K10" s="13">
        <v>212020100301</v>
      </c>
      <c r="L10" s="424" t="s">
        <v>1254</v>
      </c>
      <c r="M10" s="386" t="s">
        <v>1244</v>
      </c>
      <c r="N10" s="186" t="s">
        <v>1243</v>
      </c>
      <c r="O10" s="455" t="s">
        <v>1262</v>
      </c>
      <c r="P10" s="11">
        <v>45590</v>
      </c>
      <c r="Q10" s="222">
        <v>45597</v>
      </c>
      <c r="R10" s="222">
        <v>45597</v>
      </c>
      <c r="S10" s="12">
        <v>5227000</v>
      </c>
      <c r="T10" s="5"/>
      <c r="U10" s="12">
        <v>5227000</v>
      </c>
      <c r="V10" s="5"/>
      <c r="W10" s="5"/>
      <c r="X10" s="5"/>
    </row>
    <row r="11" spans="1:24" ht="67.5" customHeight="1">
      <c r="A11" s="459" t="s">
        <v>1258</v>
      </c>
      <c r="B11" s="7">
        <v>82101504</v>
      </c>
      <c r="C11" s="7" t="s">
        <v>24</v>
      </c>
      <c r="D11" s="7" t="s">
        <v>50</v>
      </c>
      <c r="E11" s="460" t="s">
        <v>140</v>
      </c>
      <c r="F11" s="460" t="s">
        <v>142</v>
      </c>
      <c r="G11" s="460" t="s">
        <v>141</v>
      </c>
      <c r="H11" s="7" t="s">
        <v>25</v>
      </c>
      <c r="I11" s="8">
        <v>31201964</v>
      </c>
      <c r="J11" s="459" t="s">
        <v>1259</v>
      </c>
      <c r="K11" s="301">
        <v>245020801</v>
      </c>
      <c r="L11" s="462" t="s">
        <v>1271</v>
      </c>
      <c r="M11" s="452" t="s">
        <v>1261</v>
      </c>
      <c r="N11" s="186" t="s">
        <v>1260</v>
      </c>
      <c r="O11" s="534" t="s">
        <v>1318</v>
      </c>
      <c r="P11" s="222">
        <v>45597</v>
      </c>
      <c r="Q11" s="222">
        <v>45657</v>
      </c>
      <c r="R11" s="222">
        <v>45657</v>
      </c>
      <c r="S11" s="453">
        <v>4500000</v>
      </c>
      <c r="T11" s="5"/>
      <c r="U11" s="453">
        <v>4500000</v>
      </c>
      <c r="V11" s="5"/>
      <c r="W11" s="5"/>
      <c r="X11" s="5"/>
    </row>
    <row r="12" spans="1:24" ht="67.5" customHeight="1">
      <c r="A12" s="465" t="s">
        <v>1275</v>
      </c>
      <c r="B12" s="7">
        <v>40101701</v>
      </c>
      <c r="C12" s="7" t="s">
        <v>24</v>
      </c>
      <c r="D12" s="161" t="s">
        <v>123</v>
      </c>
      <c r="E12" s="466" t="s">
        <v>1276</v>
      </c>
      <c r="F12" s="466" t="s">
        <v>124</v>
      </c>
      <c r="G12" s="7">
        <v>16551839</v>
      </c>
      <c r="H12" s="7" t="s">
        <v>25</v>
      </c>
      <c r="I12" s="8">
        <v>31201964</v>
      </c>
      <c r="J12" s="465" t="s">
        <v>1277</v>
      </c>
      <c r="K12" s="301">
        <v>245010401</v>
      </c>
      <c r="L12" s="469" t="s">
        <v>1285</v>
      </c>
      <c r="M12" s="452" t="s">
        <v>1279</v>
      </c>
      <c r="N12" s="186" t="s">
        <v>1278</v>
      </c>
      <c r="O12" s="535" t="s">
        <v>1323</v>
      </c>
      <c r="P12" s="222">
        <v>45615</v>
      </c>
      <c r="Q12" s="222">
        <v>45656</v>
      </c>
      <c r="R12" s="222">
        <v>45656</v>
      </c>
      <c r="S12" s="453">
        <v>3100000</v>
      </c>
      <c r="T12" s="5"/>
      <c r="U12" s="453">
        <v>3100000</v>
      </c>
      <c r="V12" s="5"/>
      <c r="W12" s="5"/>
      <c r="X12" s="5"/>
    </row>
    <row r="13" spans="1:24" ht="67.5" customHeight="1">
      <c r="A13" s="478" t="s">
        <v>1290</v>
      </c>
      <c r="B13" s="477" t="s">
        <v>1292</v>
      </c>
      <c r="C13" s="7" t="s">
        <v>24</v>
      </c>
      <c r="D13" s="473" t="s">
        <v>93</v>
      </c>
      <c r="E13" s="494" t="s">
        <v>1291</v>
      </c>
      <c r="F13" s="477" t="s">
        <v>153</v>
      </c>
      <c r="G13" s="477" t="s">
        <v>152</v>
      </c>
      <c r="H13" s="7" t="s">
        <v>25</v>
      </c>
      <c r="I13" s="8">
        <v>31201964</v>
      </c>
      <c r="J13" s="478" t="s">
        <v>1293</v>
      </c>
      <c r="K13" s="301">
        <v>2120201004</v>
      </c>
      <c r="L13" s="469" t="s">
        <v>1305</v>
      </c>
      <c r="M13" s="452" t="s">
        <v>1299</v>
      </c>
      <c r="N13" s="186" t="s">
        <v>1298</v>
      </c>
      <c r="O13" s="535" t="s">
        <v>1323</v>
      </c>
      <c r="P13" s="222">
        <v>45621</v>
      </c>
      <c r="Q13" s="222">
        <v>45646</v>
      </c>
      <c r="R13" s="222">
        <v>45646</v>
      </c>
      <c r="S13" s="453">
        <v>29200000</v>
      </c>
      <c r="T13" s="5"/>
      <c r="U13" s="453">
        <v>29200000</v>
      </c>
      <c r="V13" s="5"/>
      <c r="W13" s="5"/>
      <c r="X13" s="5"/>
    </row>
    <row r="14" spans="1:24" ht="67.5" customHeight="1">
      <c r="A14" s="531" t="s">
        <v>1307</v>
      </c>
      <c r="B14" s="525">
        <v>24111503</v>
      </c>
      <c r="C14" s="31" t="s">
        <v>24</v>
      </c>
      <c r="D14" s="527" t="s">
        <v>93</v>
      </c>
      <c r="E14" s="561" t="s">
        <v>1309</v>
      </c>
      <c r="F14" s="561" t="s">
        <v>1308</v>
      </c>
      <c r="G14" s="561" t="s">
        <v>1311</v>
      </c>
      <c r="H14" s="31" t="s">
        <v>25</v>
      </c>
      <c r="I14" s="32">
        <v>31201964</v>
      </c>
      <c r="J14" s="531" t="s">
        <v>1310</v>
      </c>
      <c r="K14" s="235">
        <v>245010301</v>
      </c>
      <c r="L14" s="531" t="s">
        <v>1319</v>
      </c>
      <c r="M14" s="528" t="s">
        <v>1312</v>
      </c>
      <c r="N14" s="211" t="s">
        <v>1313</v>
      </c>
      <c r="O14" s="534" t="s">
        <v>1318</v>
      </c>
      <c r="P14" s="221">
        <v>45628</v>
      </c>
      <c r="Q14" s="221">
        <v>45646</v>
      </c>
      <c r="R14" s="221">
        <v>45646</v>
      </c>
      <c r="S14" s="529">
        <v>16332750</v>
      </c>
      <c r="T14" s="5"/>
      <c r="U14" s="529">
        <v>16332750</v>
      </c>
      <c r="V14" s="5"/>
      <c r="W14" s="5"/>
      <c r="X14" s="5"/>
    </row>
    <row r="15" spans="1:24" ht="67.5" customHeight="1">
      <c r="A15" s="530" t="s">
        <v>1316</v>
      </c>
      <c r="B15" s="539">
        <v>41103801</v>
      </c>
      <c r="C15" s="7" t="s">
        <v>24</v>
      </c>
      <c r="D15" s="473" t="s">
        <v>93</v>
      </c>
      <c r="E15" s="540" t="s">
        <v>1314</v>
      </c>
      <c r="F15" s="540" t="s">
        <v>104</v>
      </c>
      <c r="G15" s="532" t="s">
        <v>103</v>
      </c>
      <c r="H15" s="7" t="s">
        <v>101</v>
      </c>
      <c r="I15" s="8">
        <v>1113785288</v>
      </c>
      <c r="J15" s="533" t="s">
        <v>1315</v>
      </c>
      <c r="K15" s="301">
        <v>245010301</v>
      </c>
      <c r="L15" s="533" t="s">
        <v>1320</v>
      </c>
      <c r="M15" s="533" t="s">
        <v>1318</v>
      </c>
      <c r="N15" s="186" t="s">
        <v>1317</v>
      </c>
      <c r="O15" s="535" t="s">
        <v>1323</v>
      </c>
      <c r="P15" s="222">
        <v>45629</v>
      </c>
      <c r="Q15" s="222">
        <v>45646</v>
      </c>
      <c r="R15" s="222">
        <v>45646</v>
      </c>
      <c r="S15" s="453">
        <v>3094000</v>
      </c>
      <c r="T15" s="5"/>
      <c r="U15" s="453">
        <v>3094000</v>
      </c>
      <c r="V15" s="5"/>
      <c r="W15" s="5"/>
      <c r="X15" s="5"/>
    </row>
    <row r="16" spans="1:24" ht="67.5" customHeight="1">
      <c r="A16" s="546" t="s">
        <v>1324</v>
      </c>
      <c r="B16" s="140">
        <v>42192001</v>
      </c>
      <c r="C16" s="31" t="s">
        <v>24</v>
      </c>
      <c r="D16" s="527" t="s">
        <v>93</v>
      </c>
      <c r="E16" s="557" t="s">
        <v>1325</v>
      </c>
      <c r="F16" s="547" t="s">
        <v>153</v>
      </c>
      <c r="G16" s="547" t="s">
        <v>152</v>
      </c>
      <c r="H16" s="31" t="s">
        <v>25</v>
      </c>
      <c r="I16" s="32">
        <v>31201964</v>
      </c>
      <c r="J16" s="546" t="s">
        <v>1326</v>
      </c>
      <c r="K16" s="235">
        <v>2120201004</v>
      </c>
      <c r="L16" s="533" t="s">
        <v>1340</v>
      </c>
      <c r="M16" s="541" t="s">
        <v>1323</v>
      </c>
      <c r="N16" s="186" t="s">
        <v>1335</v>
      </c>
      <c r="O16" s="571" t="s">
        <v>189</v>
      </c>
      <c r="P16" s="221">
        <v>45631</v>
      </c>
      <c r="Q16" s="221">
        <v>45646</v>
      </c>
      <c r="R16" s="221">
        <v>45646</v>
      </c>
      <c r="S16" s="529">
        <v>4950000</v>
      </c>
      <c r="T16" s="5"/>
      <c r="U16" s="529">
        <v>4950000</v>
      </c>
      <c r="V16" s="5"/>
      <c r="W16" s="5"/>
      <c r="X16" s="5"/>
    </row>
    <row r="17" spans="1:24" ht="67.5" customHeight="1">
      <c r="A17" s="565" t="s">
        <v>1347</v>
      </c>
      <c r="B17" s="564" t="s">
        <v>1348</v>
      </c>
      <c r="C17" s="7" t="s">
        <v>24</v>
      </c>
      <c r="D17" s="527" t="s">
        <v>93</v>
      </c>
      <c r="E17" s="566" t="s">
        <v>1349</v>
      </c>
      <c r="F17" s="567" t="s">
        <v>147</v>
      </c>
      <c r="G17" s="568" t="s">
        <v>146</v>
      </c>
      <c r="H17" s="31" t="s">
        <v>25</v>
      </c>
      <c r="I17" s="32">
        <v>31201964</v>
      </c>
      <c r="J17" s="565" t="s">
        <v>1350</v>
      </c>
      <c r="K17" s="235">
        <v>245010401</v>
      </c>
      <c r="L17" s="533" t="s">
        <v>1353</v>
      </c>
      <c r="M17" s="564" t="s">
        <v>1352</v>
      </c>
      <c r="N17" s="186" t="s">
        <v>1351</v>
      </c>
      <c r="O17" s="571" t="s">
        <v>189</v>
      </c>
      <c r="P17" s="221">
        <v>45642</v>
      </c>
      <c r="Q17" s="221">
        <v>45646</v>
      </c>
      <c r="R17" s="221">
        <v>45646</v>
      </c>
      <c r="S17" s="529">
        <v>11315115</v>
      </c>
      <c r="T17" s="5"/>
      <c r="U17" s="529">
        <v>11315115</v>
      </c>
      <c r="V17" s="5"/>
      <c r="W17" s="5"/>
      <c r="X17" s="5"/>
    </row>
    <row r="18" spans="1:24" ht="67.5" customHeight="1">
      <c r="A18" s="62" t="s">
        <v>154</v>
      </c>
      <c r="B18" s="7" t="s">
        <v>33</v>
      </c>
      <c r="C18" s="7" t="s">
        <v>24</v>
      </c>
      <c r="D18" s="7" t="s">
        <v>34</v>
      </c>
      <c r="E18" s="64" t="s">
        <v>35</v>
      </c>
      <c r="F18" s="64" t="s">
        <v>37</v>
      </c>
      <c r="G18" s="64" t="s">
        <v>36</v>
      </c>
      <c r="H18" s="7" t="s">
        <v>38</v>
      </c>
      <c r="I18" s="8">
        <v>66873849</v>
      </c>
      <c r="J18" s="15" t="s">
        <v>155</v>
      </c>
      <c r="K18" s="6">
        <v>245020901</v>
      </c>
      <c r="L18" s="15" t="s">
        <v>168</v>
      </c>
      <c r="M18" s="9" t="s">
        <v>157</v>
      </c>
      <c r="N18" s="9" t="s">
        <v>156</v>
      </c>
      <c r="O18" s="45" t="s">
        <v>284</v>
      </c>
      <c r="P18" s="11">
        <v>45293</v>
      </c>
      <c r="Q18" s="11">
        <v>45412</v>
      </c>
      <c r="R18" s="11">
        <v>45412</v>
      </c>
      <c r="S18" s="12">
        <v>2470000000</v>
      </c>
      <c r="T18" s="12">
        <v>900000000</v>
      </c>
      <c r="U18" s="12">
        <f t="shared" ref="U18:U28" si="0">S18+T18</f>
        <v>3370000000</v>
      </c>
      <c r="V18" s="11">
        <v>45370</v>
      </c>
      <c r="W18" s="63" t="s">
        <v>365</v>
      </c>
      <c r="X18" s="66" t="s">
        <v>370</v>
      </c>
    </row>
    <row r="19" spans="1:24" ht="67.5" customHeight="1">
      <c r="A19" s="82" t="s">
        <v>158</v>
      </c>
      <c r="B19" s="7" t="s">
        <v>40</v>
      </c>
      <c r="C19" s="7" t="s">
        <v>24</v>
      </c>
      <c r="D19" s="7" t="s">
        <v>34</v>
      </c>
      <c r="E19" s="81" t="s">
        <v>41</v>
      </c>
      <c r="F19" s="81" t="s">
        <v>37</v>
      </c>
      <c r="G19" s="81" t="s">
        <v>36</v>
      </c>
      <c r="H19" s="7" t="s">
        <v>25</v>
      </c>
      <c r="I19" s="8">
        <v>31201964</v>
      </c>
      <c r="J19" s="15" t="s">
        <v>159</v>
      </c>
      <c r="K19" s="13">
        <v>212020200901</v>
      </c>
      <c r="L19" s="9" t="s">
        <v>166</v>
      </c>
      <c r="M19" s="9" t="s">
        <v>157</v>
      </c>
      <c r="N19" s="9" t="s">
        <v>160</v>
      </c>
      <c r="O19" s="45" t="s">
        <v>284</v>
      </c>
      <c r="P19" s="11">
        <v>45293</v>
      </c>
      <c r="Q19" s="11">
        <v>45412</v>
      </c>
      <c r="R19" s="11">
        <v>45412</v>
      </c>
      <c r="S19" s="12">
        <v>732000000</v>
      </c>
      <c r="T19" s="12">
        <v>50000000</v>
      </c>
      <c r="U19" s="12">
        <f t="shared" si="0"/>
        <v>782000000</v>
      </c>
      <c r="V19" s="11">
        <v>45391</v>
      </c>
      <c r="W19" s="320" t="s">
        <v>405</v>
      </c>
      <c r="X19" s="66" t="s">
        <v>411</v>
      </c>
    </row>
    <row r="20" spans="1:24" ht="67.5" customHeight="1">
      <c r="A20" s="9" t="s">
        <v>163</v>
      </c>
      <c r="B20" s="7">
        <v>76111500</v>
      </c>
      <c r="C20" s="7" t="s">
        <v>24</v>
      </c>
      <c r="D20" s="7" t="s">
        <v>34</v>
      </c>
      <c r="E20" s="14" t="s">
        <v>42</v>
      </c>
      <c r="F20" s="7" t="s">
        <v>37</v>
      </c>
      <c r="G20" s="7" t="s">
        <v>36</v>
      </c>
      <c r="H20" s="7" t="s">
        <v>25</v>
      </c>
      <c r="I20" s="8">
        <v>31201964</v>
      </c>
      <c r="J20" s="15" t="s">
        <v>164</v>
      </c>
      <c r="K20" s="13">
        <v>212020200901</v>
      </c>
      <c r="L20" s="15" t="s">
        <v>167</v>
      </c>
      <c r="M20" s="9" t="s">
        <v>157</v>
      </c>
      <c r="N20" s="9" t="s">
        <v>165</v>
      </c>
      <c r="O20" s="45" t="s">
        <v>284</v>
      </c>
      <c r="P20" s="11">
        <v>45293</v>
      </c>
      <c r="Q20" s="11">
        <v>45412</v>
      </c>
      <c r="R20" s="11">
        <v>45412</v>
      </c>
      <c r="S20" s="12">
        <v>103000000</v>
      </c>
      <c r="T20" s="5"/>
      <c r="U20" s="12">
        <f t="shared" si="0"/>
        <v>103000000</v>
      </c>
      <c r="V20" s="5"/>
      <c r="W20" s="5"/>
      <c r="X20" s="5"/>
    </row>
    <row r="21" spans="1:24" ht="67.5" customHeight="1">
      <c r="A21" s="120" t="s">
        <v>169</v>
      </c>
      <c r="B21" s="7">
        <v>84111802</v>
      </c>
      <c r="C21" s="7" t="s">
        <v>24</v>
      </c>
      <c r="D21" s="7" t="s">
        <v>34</v>
      </c>
      <c r="E21" s="24" t="s">
        <v>39</v>
      </c>
      <c r="F21" s="24" t="s">
        <v>82</v>
      </c>
      <c r="G21" s="24" t="s">
        <v>81</v>
      </c>
      <c r="H21" s="7" t="s">
        <v>25</v>
      </c>
      <c r="I21" s="8">
        <v>31201964</v>
      </c>
      <c r="J21" s="16" t="s">
        <v>170</v>
      </c>
      <c r="K21" s="13">
        <v>212020200901</v>
      </c>
      <c r="L21" s="15" t="s">
        <v>180</v>
      </c>
      <c r="M21" s="9" t="s">
        <v>172</v>
      </c>
      <c r="N21" s="9" t="s">
        <v>171</v>
      </c>
      <c r="O21" s="45" t="s">
        <v>284</v>
      </c>
      <c r="P21" s="11">
        <v>45293</v>
      </c>
      <c r="Q21" s="11">
        <v>45657</v>
      </c>
      <c r="R21" s="11">
        <v>45657</v>
      </c>
      <c r="S21" s="12">
        <v>27600000</v>
      </c>
      <c r="T21" s="5"/>
      <c r="U21" s="12">
        <f t="shared" si="0"/>
        <v>27600000</v>
      </c>
      <c r="V21" s="5"/>
      <c r="W21" s="5"/>
      <c r="X21" s="5"/>
    </row>
    <row r="22" spans="1:24" ht="67.5" customHeight="1">
      <c r="A22" s="16" t="s">
        <v>173</v>
      </c>
      <c r="B22" s="17" t="s">
        <v>43</v>
      </c>
      <c r="C22" s="7" t="s">
        <v>24</v>
      </c>
      <c r="D22" s="7" t="s">
        <v>34</v>
      </c>
      <c r="E22" s="81" t="s">
        <v>44</v>
      </c>
      <c r="F22" s="81" t="s">
        <v>46</v>
      </c>
      <c r="G22" s="81" t="s">
        <v>45</v>
      </c>
      <c r="H22" s="7" t="s">
        <v>38</v>
      </c>
      <c r="I22" s="8">
        <v>66873849</v>
      </c>
      <c r="J22" s="16" t="s">
        <v>174</v>
      </c>
      <c r="K22" s="13">
        <v>245020901</v>
      </c>
      <c r="L22" s="22" t="s">
        <v>192</v>
      </c>
      <c r="M22" s="9" t="s">
        <v>176</v>
      </c>
      <c r="N22" s="9" t="s">
        <v>175</v>
      </c>
      <c r="O22" s="45" t="s">
        <v>284</v>
      </c>
      <c r="P22" s="11">
        <v>45295</v>
      </c>
      <c r="Q22" s="11">
        <v>45412</v>
      </c>
      <c r="R22" s="11">
        <v>45412</v>
      </c>
      <c r="S22" s="12">
        <v>47000000</v>
      </c>
      <c r="T22" s="12">
        <v>9000000</v>
      </c>
      <c r="U22" s="12">
        <f t="shared" si="0"/>
        <v>56000000</v>
      </c>
      <c r="V22" s="11">
        <v>45391</v>
      </c>
      <c r="W22" s="321" t="s">
        <v>403</v>
      </c>
      <c r="X22" s="66" t="s">
        <v>412</v>
      </c>
    </row>
    <row r="23" spans="1:24" ht="67.5" customHeight="1">
      <c r="A23" s="22" t="s">
        <v>181</v>
      </c>
      <c r="B23" s="7">
        <v>85121800</v>
      </c>
      <c r="C23" s="7" t="s">
        <v>24</v>
      </c>
      <c r="D23" s="7" t="s">
        <v>34</v>
      </c>
      <c r="E23" s="81" t="s">
        <v>47</v>
      </c>
      <c r="F23" s="81" t="s">
        <v>190</v>
      </c>
      <c r="G23" s="81" t="s">
        <v>48</v>
      </c>
      <c r="H23" s="7" t="s">
        <v>38</v>
      </c>
      <c r="I23" s="8">
        <v>66873849</v>
      </c>
      <c r="J23" s="22" t="s">
        <v>182</v>
      </c>
      <c r="K23" s="13">
        <v>245020901</v>
      </c>
      <c r="L23" s="22" t="s">
        <v>195</v>
      </c>
      <c r="M23" s="9" t="s">
        <v>176</v>
      </c>
      <c r="N23" s="9" t="s">
        <v>184</v>
      </c>
      <c r="O23" s="45" t="s">
        <v>284</v>
      </c>
      <c r="P23" s="11">
        <v>45296</v>
      </c>
      <c r="Q23" s="11">
        <v>45412</v>
      </c>
      <c r="R23" s="11">
        <v>45412</v>
      </c>
      <c r="S23" s="12">
        <v>101000000</v>
      </c>
      <c r="T23" s="12">
        <v>42000000</v>
      </c>
      <c r="U23" s="12">
        <f t="shared" si="0"/>
        <v>143000000</v>
      </c>
      <c r="V23" s="11">
        <v>45370</v>
      </c>
      <c r="W23" s="63" t="s">
        <v>364</v>
      </c>
      <c r="X23" s="66" t="s">
        <v>372</v>
      </c>
    </row>
    <row r="24" spans="1:24" ht="67.5" customHeight="1">
      <c r="A24" s="562" t="s">
        <v>196</v>
      </c>
      <c r="B24" s="7">
        <v>85121600</v>
      </c>
      <c r="C24" s="7" t="s">
        <v>24</v>
      </c>
      <c r="D24" s="7" t="s">
        <v>50</v>
      </c>
      <c r="E24" s="563" t="s">
        <v>83</v>
      </c>
      <c r="F24" s="81" t="s">
        <v>84</v>
      </c>
      <c r="G24" s="7">
        <v>14798513</v>
      </c>
      <c r="H24" s="7" t="s">
        <v>38</v>
      </c>
      <c r="I24" s="8">
        <v>66873849</v>
      </c>
      <c r="J24" s="25" t="s">
        <v>197</v>
      </c>
      <c r="K24" s="13">
        <v>245020901</v>
      </c>
      <c r="L24" s="22" t="s">
        <v>203</v>
      </c>
      <c r="M24" s="9" t="s">
        <v>198</v>
      </c>
      <c r="N24" s="9" t="s">
        <v>199</v>
      </c>
      <c r="O24" s="45" t="s">
        <v>284</v>
      </c>
      <c r="P24" s="11">
        <v>45296</v>
      </c>
      <c r="Q24" s="11">
        <v>45412</v>
      </c>
      <c r="R24" s="11">
        <v>45412</v>
      </c>
      <c r="S24" s="12">
        <v>63000000</v>
      </c>
      <c r="T24" s="12">
        <v>15000000</v>
      </c>
      <c r="U24" s="12">
        <f t="shared" si="0"/>
        <v>78000000</v>
      </c>
      <c r="V24" s="11">
        <v>45391</v>
      </c>
      <c r="W24" s="321" t="s">
        <v>404</v>
      </c>
      <c r="X24" s="66" t="s">
        <v>413</v>
      </c>
    </row>
    <row r="25" spans="1:24" ht="67.5" customHeight="1">
      <c r="A25" s="83" t="s">
        <v>200</v>
      </c>
      <c r="B25" s="24" t="s">
        <v>67</v>
      </c>
      <c r="C25" s="7" t="s">
        <v>24</v>
      </c>
      <c r="D25" s="7" t="s">
        <v>34</v>
      </c>
      <c r="E25" s="135" t="s">
        <v>77</v>
      </c>
      <c r="F25" s="135" t="s">
        <v>29</v>
      </c>
      <c r="G25" s="81" t="s">
        <v>28</v>
      </c>
      <c r="H25" s="7" t="s">
        <v>38</v>
      </c>
      <c r="I25" s="8">
        <v>66873849</v>
      </c>
      <c r="J25" s="25" t="s">
        <v>201</v>
      </c>
      <c r="K25" s="13">
        <v>245020901</v>
      </c>
      <c r="L25" s="22" t="s">
        <v>204</v>
      </c>
      <c r="M25" s="9" t="s">
        <v>198</v>
      </c>
      <c r="N25" s="9" t="s">
        <v>202</v>
      </c>
      <c r="O25" s="45" t="s">
        <v>284</v>
      </c>
      <c r="P25" s="11">
        <v>45300</v>
      </c>
      <c r="Q25" s="11">
        <v>45412</v>
      </c>
      <c r="R25" s="11">
        <v>45412</v>
      </c>
      <c r="S25" s="12">
        <v>100000000</v>
      </c>
      <c r="T25" s="12">
        <v>50000000</v>
      </c>
      <c r="U25" s="12">
        <f t="shared" si="0"/>
        <v>150000000</v>
      </c>
      <c r="V25" s="11">
        <v>45377</v>
      </c>
      <c r="W25" s="68" t="s">
        <v>388</v>
      </c>
      <c r="X25" s="68" t="s">
        <v>389</v>
      </c>
    </row>
    <row r="26" spans="1:24" ht="67.5" customHeight="1">
      <c r="A26" s="26" t="s">
        <v>207</v>
      </c>
      <c r="B26" s="7">
        <v>76121901</v>
      </c>
      <c r="C26" s="7" t="s">
        <v>49</v>
      </c>
      <c r="D26" s="7" t="s">
        <v>50</v>
      </c>
      <c r="E26" s="111" t="s">
        <v>210</v>
      </c>
      <c r="F26" s="111" t="s">
        <v>52</v>
      </c>
      <c r="G26" s="111" t="s">
        <v>51</v>
      </c>
      <c r="H26" s="7" t="s">
        <v>25</v>
      </c>
      <c r="I26" s="8">
        <v>31201964</v>
      </c>
      <c r="J26" s="26" t="s">
        <v>209</v>
      </c>
      <c r="K26" s="13">
        <v>245020801</v>
      </c>
      <c r="L26" s="22" t="s">
        <v>218</v>
      </c>
      <c r="M26" s="9" t="s">
        <v>212</v>
      </c>
      <c r="N26" s="9" t="s">
        <v>211</v>
      </c>
      <c r="O26" s="46" t="s">
        <v>285</v>
      </c>
      <c r="P26" s="11">
        <v>45303</v>
      </c>
      <c r="Q26" s="11">
        <v>45412</v>
      </c>
      <c r="R26" s="11">
        <v>45412</v>
      </c>
      <c r="S26" s="12">
        <v>19000000</v>
      </c>
      <c r="T26" s="12">
        <v>6000000</v>
      </c>
      <c r="U26" s="12">
        <f t="shared" si="0"/>
        <v>25000000</v>
      </c>
      <c r="V26" s="322">
        <v>45406</v>
      </c>
      <c r="W26" s="323" t="s">
        <v>446</v>
      </c>
      <c r="X26" s="115" t="s">
        <v>472</v>
      </c>
    </row>
    <row r="27" spans="1:24" ht="67.5" customHeight="1">
      <c r="A27" s="26" t="s">
        <v>208</v>
      </c>
      <c r="B27" s="7">
        <v>85121603</v>
      </c>
      <c r="C27" s="7" t="s">
        <v>24</v>
      </c>
      <c r="D27" s="7" t="s">
        <v>34</v>
      </c>
      <c r="E27" s="81" t="s">
        <v>76</v>
      </c>
      <c r="F27" s="81" t="s">
        <v>215</v>
      </c>
      <c r="G27" s="84" t="s">
        <v>214</v>
      </c>
      <c r="H27" s="7" t="s">
        <v>38</v>
      </c>
      <c r="I27" s="8">
        <v>66873849</v>
      </c>
      <c r="J27" s="26" t="s">
        <v>213</v>
      </c>
      <c r="K27" s="13">
        <v>245020901</v>
      </c>
      <c r="L27" s="22" t="s">
        <v>219</v>
      </c>
      <c r="M27" s="9" t="s">
        <v>212</v>
      </c>
      <c r="N27" s="9" t="s">
        <v>216</v>
      </c>
      <c r="O27" s="46" t="s">
        <v>285</v>
      </c>
      <c r="P27" s="11">
        <v>45306</v>
      </c>
      <c r="Q27" s="11">
        <v>45412</v>
      </c>
      <c r="R27" s="11">
        <v>45412</v>
      </c>
      <c r="S27" s="12">
        <v>93000000</v>
      </c>
      <c r="T27" s="12">
        <v>46500000</v>
      </c>
      <c r="U27" s="12">
        <f t="shared" si="0"/>
        <v>139500000</v>
      </c>
      <c r="V27" s="11">
        <v>45370</v>
      </c>
      <c r="W27" s="63" t="s">
        <v>363</v>
      </c>
      <c r="X27" s="66" t="s">
        <v>373</v>
      </c>
    </row>
    <row r="28" spans="1:24" ht="67.5" customHeight="1">
      <c r="A28" s="28" t="s">
        <v>229</v>
      </c>
      <c r="B28" s="7">
        <v>78181500</v>
      </c>
      <c r="C28" s="7" t="s">
        <v>49</v>
      </c>
      <c r="D28" s="7" t="s">
        <v>34</v>
      </c>
      <c r="E28" s="36" t="s">
        <v>53</v>
      </c>
      <c r="F28" s="36" t="s">
        <v>55</v>
      </c>
      <c r="G28" s="513" t="s">
        <v>54</v>
      </c>
      <c r="H28" s="7" t="s">
        <v>25</v>
      </c>
      <c r="I28" s="8">
        <v>31201964</v>
      </c>
      <c r="J28" s="35" t="s">
        <v>230</v>
      </c>
      <c r="K28" s="30" t="s">
        <v>231</v>
      </c>
      <c r="L28" s="22" t="s">
        <v>253</v>
      </c>
      <c r="M28" s="34" t="s">
        <v>246</v>
      </c>
      <c r="N28" s="9" t="s">
        <v>247</v>
      </c>
      <c r="O28" s="108" t="s">
        <v>285</v>
      </c>
      <c r="P28" s="11">
        <v>45315</v>
      </c>
      <c r="Q28" s="11">
        <v>45412</v>
      </c>
      <c r="R28" s="11">
        <v>45412</v>
      </c>
      <c r="S28" s="12">
        <v>35000000</v>
      </c>
      <c r="T28" s="5"/>
      <c r="U28" s="12">
        <f t="shared" si="0"/>
        <v>35000000</v>
      </c>
      <c r="V28" s="5"/>
      <c r="W28" s="5"/>
      <c r="X28" s="5"/>
    </row>
    <row r="29" spans="1:24" ht="67.5" customHeight="1">
      <c r="A29" s="43" t="s">
        <v>271</v>
      </c>
      <c r="B29" s="7">
        <v>43232300</v>
      </c>
      <c r="C29" s="7" t="s">
        <v>24</v>
      </c>
      <c r="D29" s="7" t="s">
        <v>34</v>
      </c>
      <c r="E29" s="44" t="s">
        <v>68</v>
      </c>
      <c r="F29" s="44" t="s">
        <v>70</v>
      </c>
      <c r="G29" s="57" t="s">
        <v>69</v>
      </c>
      <c r="H29" s="7" t="s">
        <v>71</v>
      </c>
      <c r="I29" s="8">
        <v>16549624</v>
      </c>
      <c r="J29" s="43" t="s">
        <v>272</v>
      </c>
      <c r="K29" s="40">
        <v>212020200801</v>
      </c>
      <c r="L29" s="46" t="s">
        <v>289</v>
      </c>
      <c r="M29" s="42" t="s">
        <v>274</v>
      </c>
      <c r="N29" s="9" t="s">
        <v>273</v>
      </c>
      <c r="O29" s="107" t="s">
        <v>339</v>
      </c>
      <c r="P29" s="41">
        <v>45323</v>
      </c>
      <c r="Q29" s="11">
        <v>45657</v>
      </c>
      <c r="R29" s="11">
        <v>45657</v>
      </c>
      <c r="S29" s="12">
        <v>136304400</v>
      </c>
      <c r="T29" s="5"/>
      <c r="U29" s="12">
        <v>136304400</v>
      </c>
      <c r="V29" s="5"/>
      <c r="W29" s="5"/>
      <c r="X29" s="5"/>
    </row>
    <row r="30" spans="1:24" ht="67.5" customHeight="1">
      <c r="A30" s="46" t="s">
        <v>276</v>
      </c>
      <c r="B30" s="7">
        <v>43232203</v>
      </c>
      <c r="C30" s="7" t="s">
        <v>24</v>
      </c>
      <c r="D30" s="7" t="s">
        <v>50</v>
      </c>
      <c r="E30" s="47" t="s">
        <v>78</v>
      </c>
      <c r="F30" s="47" t="s">
        <v>80</v>
      </c>
      <c r="G30" s="47" t="s">
        <v>79</v>
      </c>
      <c r="H30" s="7" t="s">
        <v>71</v>
      </c>
      <c r="I30" s="8">
        <v>16549624</v>
      </c>
      <c r="J30" s="46" t="s">
        <v>277</v>
      </c>
      <c r="K30" s="40">
        <v>212020200801</v>
      </c>
      <c r="L30" s="46" t="s">
        <v>293</v>
      </c>
      <c r="M30" s="42" t="s">
        <v>279</v>
      </c>
      <c r="N30" s="9" t="s">
        <v>278</v>
      </c>
      <c r="O30" s="107" t="s">
        <v>339</v>
      </c>
      <c r="P30" s="41">
        <v>45327</v>
      </c>
      <c r="Q30" s="11">
        <v>45657</v>
      </c>
      <c r="R30" s="11">
        <v>45657</v>
      </c>
      <c r="S30" s="12">
        <v>15500000</v>
      </c>
      <c r="T30" s="5"/>
      <c r="U30" s="12">
        <v>15500000</v>
      </c>
      <c r="V30" s="5"/>
      <c r="W30" s="5"/>
      <c r="X30" s="5"/>
    </row>
    <row r="31" spans="1:24" ht="67.5" customHeight="1">
      <c r="A31" s="43" t="s">
        <v>282</v>
      </c>
      <c r="B31" s="7">
        <v>85121612</v>
      </c>
      <c r="C31" s="31" t="s">
        <v>24</v>
      </c>
      <c r="D31" s="31" t="s">
        <v>50</v>
      </c>
      <c r="E31" s="81" t="s">
        <v>73</v>
      </c>
      <c r="F31" s="203" t="s">
        <v>75</v>
      </c>
      <c r="G31" s="203" t="s">
        <v>74</v>
      </c>
      <c r="H31" s="31" t="s">
        <v>38</v>
      </c>
      <c r="I31" s="32">
        <v>66873849</v>
      </c>
      <c r="J31" s="46" t="s">
        <v>281</v>
      </c>
      <c r="K31" s="40">
        <v>245020901</v>
      </c>
      <c r="L31" s="46" t="s">
        <v>291</v>
      </c>
      <c r="M31" s="42" t="s">
        <v>279</v>
      </c>
      <c r="N31" s="9" t="s">
        <v>283</v>
      </c>
      <c r="O31" s="59" t="s">
        <v>339</v>
      </c>
      <c r="P31" s="41">
        <v>45327</v>
      </c>
      <c r="Q31" s="11">
        <v>45412</v>
      </c>
      <c r="R31" s="11">
        <v>45412</v>
      </c>
      <c r="S31" s="12">
        <v>63000000</v>
      </c>
      <c r="T31" s="5"/>
      <c r="U31" s="12">
        <v>63000000</v>
      </c>
      <c r="V31" s="5"/>
      <c r="W31" s="5"/>
      <c r="X31" s="5"/>
    </row>
    <row r="32" spans="1:24" ht="67.5" customHeight="1">
      <c r="A32" s="449" t="s">
        <v>294</v>
      </c>
      <c r="B32" s="7">
        <v>85161500</v>
      </c>
      <c r="C32" s="7" t="s">
        <v>49</v>
      </c>
      <c r="D32" s="7" t="s">
        <v>34</v>
      </c>
      <c r="E32" s="450" t="s">
        <v>56</v>
      </c>
      <c r="F32" s="450" t="s">
        <v>58</v>
      </c>
      <c r="G32" s="512" t="s">
        <v>57</v>
      </c>
      <c r="H32" s="31" t="s">
        <v>59</v>
      </c>
      <c r="I32" s="49">
        <v>16546998</v>
      </c>
      <c r="J32" s="50" t="s">
        <v>295</v>
      </c>
      <c r="K32" s="40">
        <v>245020901</v>
      </c>
      <c r="L32" s="46" t="s">
        <v>305</v>
      </c>
      <c r="M32" s="42" t="s">
        <v>301</v>
      </c>
      <c r="N32" s="9" t="s">
        <v>300</v>
      </c>
      <c r="O32" s="107" t="s">
        <v>339</v>
      </c>
      <c r="P32" s="41">
        <v>45336</v>
      </c>
      <c r="Q32" s="11">
        <v>45657</v>
      </c>
      <c r="R32" s="11">
        <v>45657</v>
      </c>
      <c r="S32" s="12">
        <v>59147046</v>
      </c>
      <c r="T32" s="12">
        <v>5000000</v>
      </c>
      <c r="U32" s="12">
        <f>59147046+T32</f>
        <v>64147046</v>
      </c>
      <c r="V32" s="11">
        <v>45589</v>
      </c>
      <c r="W32" s="448" t="s">
        <v>1256</v>
      </c>
      <c r="X32" s="451" t="s">
        <v>1257</v>
      </c>
    </row>
    <row r="33" spans="1:24" ht="67.5" customHeight="1">
      <c r="A33" s="121" t="s">
        <v>296</v>
      </c>
      <c r="B33" s="7">
        <v>85161500</v>
      </c>
      <c r="C33" s="7" t="s">
        <v>24</v>
      </c>
      <c r="D33" s="7" t="s">
        <v>34</v>
      </c>
      <c r="E33" s="51" t="s">
        <v>62</v>
      </c>
      <c r="F33" s="51" t="s">
        <v>61</v>
      </c>
      <c r="G33" s="52" t="s">
        <v>60</v>
      </c>
      <c r="H33" s="7" t="s">
        <v>25</v>
      </c>
      <c r="I33" s="8">
        <v>31201964</v>
      </c>
      <c r="J33" s="50" t="s">
        <v>297</v>
      </c>
      <c r="K33" s="40">
        <v>245020901</v>
      </c>
      <c r="L33" s="50" t="s">
        <v>306</v>
      </c>
      <c r="M33" s="50" t="s">
        <v>303</v>
      </c>
      <c r="N33" s="9" t="s">
        <v>302</v>
      </c>
      <c r="O33" s="107" t="s">
        <v>339</v>
      </c>
      <c r="P33" s="41">
        <v>45337</v>
      </c>
      <c r="Q33" s="11">
        <v>45657</v>
      </c>
      <c r="R33" s="11">
        <v>45657</v>
      </c>
      <c r="S33" s="12">
        <v>30702000</v>
      </c>
      <c r="T33" s="5"/>
      <c r="U33" s="12">
        <v>30702000</v>
      </c>
      <c r="V33" s="5"/>
      <c r="W33" s="5"/>
      <c r="X33" s="5"/>
    </row>
    <row r="34" spans="1:24" ht="67.5" customHeight="1">
      <c r="A34" s="50" t="s">
        <v>298</v>
      </c>
      <c r="B34" s="7" t="s">
        <v>63</v>
      </c>
      <c r="C34" s="7" t="s">
        <v>24</v>
      </c>
      <c r="D34" s="7" t="s">
        <v>34</v>
      </c>
      <c r="E34" s="51" t="s">
        <v>64</v>
      </c>
      <c r="F34" s="51" t="s">
        <v>66</v>
      </c>
      <c r="G34" s="51" t="s">
        <v>65</v>
      </c>
      <c r="H34" s="7" t="s">
        <v>25</v>
      </c>
      <c r="I34" s="8">
        <v>31201964</v>
      </c>
      <c r="J34" s="50" t="s">
        <v>299</v>
      </c>
      <c r="K34" s="40">
        <v>245020901</v>
      </c>
      <c r="L34" s="50" t="s">
        <v>307</v>
      </c>
      <c r="M34" s="50" t="s">
        <v>303</v>
      </c>
      <c r="N34" s="9" t="s">
        <v>304</v>
      </c>
      <c r="O34" s="107" t="s">
        <v>339</v>
      </c>
      <c r="P34" s="41">
        <v>45337</v>
      </c>
      <c r="Q34" s="11">
        <v>45412</v>
      </c>
      <c r="R34" s="11">
        <v>45412</v>
      </c>
      <c r="S34" s="12">
        <v>30000000</v>
      </c>
      <c r="T34" s="5"/>
      <c r="U34" s="12">
        <v>30000000</v>
      </c>
      <c r="V34" s="5"/>
      <c r="W34" s="5"/>
      <c r="X34" s="5"/>
    </row>
    <row r="35" spans="1:24" ht="67.5" customHeight="1">
      <c r="A35" s="122" t="s">
        <v>308</v>
      </c>
      <c r="B35" s="7">
        <v>43232300</v>
      </c>
      <c r="C35" s="7" t="s">
        <v>24</v>
      </c>
      <c r="D35" s="7" t="s">
        <v>34</v>
      </c>
      <c r="E35" s="53" t="s">
        <v>309</v>
      </c>
      <c r="F35" s="54" t="s">
        <v>313</v>
      </c>
      <c r="G35" s="54" t="s">
        <v>314</v>
      </c>
      <c r="H35" s="7" t="s">
        <v>71</v>
      </c>
      <c r="I35" s="8">
        <v>16549624</v>
      </c>
      <c r="J35" s="55" t="s">
        <v>310</v>
      </c>
      <c r="K35" s="40">
        <v>212020200801</v>
      </c>
      <c r="L35" s="50" t="s">
        <v>315</v>
      </c>
      <c r="M35" s="50" t="s">
        <v>312</v>
      </c>
      <c r="N35" s="9" t="s">
        <v>311</v>
      </c>
      <c r="O35" s="107" t="s">
        <v>339</v>
      </c>
      <c r="P35" s="41">
        <v>45342</v>
      </c>
      <c r="Q35" s="11">
        <v>45657</v>
      </c>
      <c r="R35" s="11">
        <v>45657</v>
      </c>
      <c r="S35" s="12">
        <v>30000000</v>
      </c>
      <c r="T35" s="5"/>
      <c r="U35" s="12">
        <v>30000000</v>
      </c>
      <c r="V35" s="5"/>
      <c r="W35" s="5"/>
      <c r="X35" s="5"/>
    </row>
    <row r="36" spans="1:24" ht="67.5" customHeight="1">
      <c r="A36" s="573" t="s">
        <v>400</v>
      </c>
      <c r="B36" s="7">
        <v>44112004</v>
      </c>
      <c r="C36" s="7" t="s">
        <v>49</v>
      </c>
      <c r="D36" s="7" t="s">
        <v>34</v>
      </c>
      <c r="E36" s="336" t="s">
        <v>401</v>
      </c>
      <c r="F36" s="65" t="s">
        <v>147</v>
      </c>
      <c r="G36" s="550" t="s">
        <v>146</v>
      </c>
      <c r="H36" s="7" t="s">
        <v>25</v>
      </c>
      <c r="I36" s="8">
        <v>31201964</v>
      </c>
      <c r="J36" s="89" t="s">
        <v>402</v>
      </c>
      <c r="K36" s="40">
        <v>212020200801</v>
      </c>
      <c r="L36" s="96" t="s">
        <v>425</v>
      </c>
      <c r="M36" s="89" t="s">
        <v>420</v>
      </c>
      <c r="N36" s="9" t="s">
        <v>421</v>
      </c>
      <c r="O36" s="119" t="s">
        <v>485</v>
      </c>
      <c r="P36" s="41">
        <v>45398</v>
      </c>
      <c r="Q36" s="11">
        <v>45657</v>
      </c>
      <c r="R36" s="11">
        <v>45657</v>
      </c>
      <c r="S36" s="12">
        <v>100000000</v>
      </c>
      <c r="T36" s="12">
        <v>7500000</v>
      </c>
      <c r="U36" s="78">
        <f>100000000+T36</f>
        <v>107500000</v>
      </c>
      <c r="V36" s="583">
        <v>45636</v>
      </c>
      <c r="W36" s="550" t="s">
        <v>1339</v>
      </c>
      <c r="X36" s="554" t="s">
        <v>1344</v>
      </c>
    </row>
    <row r="37" spans="1:24" ht="67.5" customHeight="1">
      <c r="A37" s="341" t="s">
        <v>414</v>
      </c>
      <c r="B37" s="7">
        <v>85121603</v>
      </c>
      <c r="C37" s="7" t="s">
        <v>24</v>
      </c>
      <c r="D37" s="7" t="s">
        <v>34</v>
      </c>
      <c r="E37" s="217" t="s">
        <v>76</v>
      </c>
      <c r="F37" s="217" t="s">
        <v>215</v>
      </c>
      <c r="G37" s="438" t="s">
        <v>214</v>
      </c>
      <c r="H37" s="7" t="s">
        <v>111</v>
      </c>
      <c r="I37" s="7">
        <v>94228612</v>
      </c>
      <c r="J37" s="89" t="s">
        <v>415</v>
      </c>
      <c r="K37" s="73">
        <v>245020901</v>
      </c>
      <c r="L37" s="96" t="s">
        <v>426</v>
      </c>
      <c r="M37" s="96" t="s">
        <v>417</v>
      </c>
      <c r="N37" s="9" t="s">
        <v>416</v>
      </c>
      <c r="O37" s="119" t="s">
        <v>485</v>
      </c>
      <c r="P37" s="41">
        <v>45394</v>
      </c>
      <c r="Q37" s="11">
        <v>45657</v>
      </c>
      <c r="R37" s="11">
        <v>45657</v>
      </c>
      <c r="S37" s="12">
        <v>187000000</v>
      </c>
      <c r="T37" s="12">
        <v>93500000</v>
      </c>
      <c r="U37" s="12">
        <f>187000000+T37</f>
        <v>280500000</v>
      </c>
      <c r="V37" s="11">
        <v>45505</v>
      </c>
      <c r="W37" s="324" t="s">
        <v>695</v>
      </c>
      <c r="X37" s="218" t="s">
        <v>707</v>
      </c>
    </row>
    <row r="38" spans="1:24" ht="67.5" customHeight="1">
      <c r="A38" s="93" t="s">
        <v>432</v>
      </c>
      <c r="B38" s="7">
        <v>86101605</v>
      </c>
      <c r="C38" s="7" t="s">
        <v>24</v>
      </c>
      <c r="D38" s="7" t="s">
        <v>34</v>
      </c>
      <c r="E38" s="91" t="s">
        <v>434</v>
      </c>
      <c r="F38" s="91" t="s">
        <v>433</v>
      </c>
      <c r="G38" s="394" t="s">
        <v>435</v>
      </c>
      <c r="H38" s="7" t="s">
        <v>111</v>
      </c>
      <c r="I38" s="7">
        <v>94228612</v>
      </c>
      <c r="J38" s="93" t="s">
        <v>436</v>
      </c>
      <c r="K38" s="40">
        <v>245020901</v>
      </c>
      <c r="L38" s="97" t="s">
        <v>455</v>
      </c>
      <c r="M38" s="96" t="s">
        <v>430</v>
      </c>
      <c r="N38" s="9" t="s">
        <v>437</v>
      </c>
      <c r="O38" s="119" t="s">
        <v>485</v>
      </c>
      <c r="P38" s="41">
        <v>45401</v>
      </c>
      <c r="Q38" s="11">
        <v>45596</v>
      </c>
      <c r="R38" s="11">
        <v>45596</v>
      </c>
      <c r="S38" s="12">
        <v>27000000</v>
      </c>
      <c r="T38" s="5"/>
      <c r="U38" s="12">
        <v>27000000</v>
      </c>
      <c r="V38" s="5"/>
      <c r="W38" s="5"/>
      <c r="X38" s="5"/>
    </row>
    <row r="39" spans="1:24" ht="67.5" customHeight="1">
      <c r="A39" s="146" t="s">
        <v>457</v>
      </c>
      <c r="B39" s="112" t="s">
        <v>33</v>
      </c>
      <c r="C39" s="7" t="s">
        <v>24</v>
      </c>
      <c r="D39" s="7" t="s">
        <v>34</v>
      </c>
      <c r="E39" s="217" t="s">
        <v>35</v>
      </c>
      <c r="F39" s="217" t="s">
        <v>37</v>
      </c>
      <c r="G39" s="217" t="s">
        <v>36</v>
      </c>
      <c r="H39" s="7" t="s">
        <v>111</v>
      </c>
      <c r="I39" s="7">
        <v>94228612</v>
      </c>
      <c r="J39" s="146" t="s">
        <v>460</v>
      </c>
      <c r="K39" s="40">
        <v>245020901</v>
      </c>
      <c r="L39" s="146" t="s">
        <v>480</v>
      </c>
      <c r="M39" s="144" t="s">
        <v>464</v>
      </c>
      <c r="N39" s="9" t="s">
        <v>463</v>
      </c>
      <c r="O39" s="163" t="s">
        <v>591</v>
      </c>
      <c r="P39" s="41">
        <v>45413</v>
      </c>
      <c r="Q39" s="11">
        <v>45535</v>
      </c>
      <c r="R39" s="11">
        <v>45535</v>
      </c>
      <c r="S39" s="12">
        <v>3294200000</v>
      </c>
      <c r="T39" s="12">
        <v>332000000</v>
      </c>
      <c r="U39" s="12">
        <f>3294200000+T39</f>
        <v>3626200000</v>
      </c>
      <c r="V39" s="11">
        <v>45505</v>
      </c>
      <c r="W39" s="324" t="s">
        <v>697</v>
      </c>
      <c r="X39" s="218" t="s">
        <v>706</v>
      </c>
    </row>
    <row r="40" spans="1:24" ht="67.5" customHeight="1">
      <c r="A40" s="144" t="s">
        <v>458</v>
      </c>
      <c r="B40" s="112" t="s">
        <v>40</v>
      </c>
      <c r="C40" s="7" t="s">
        <v>24</v>
      </c>
      <c r="D40" s="7" t="s">
        <v>34</v>
      </c>
      <c r="E40" s="118" t="s">
        <v>41</v>
      </c>
      <c r="F40" s="81" t="s">
        <v>37</v>
      </c>
      <c r="G40" s="81" t="s">
        <v>36</v>
      </c>
      <c r="H40" s="7" t="s">
        <v>25</v>
      </c>
      <c r="I40" s="8">
        <v>31201964</v>
      </c>
      <c r="J40" s="146" t="s">
        <v>461</v>
      </c>
      <c r="K40" s="40">
        <v>212020200801</v>
      </c>
      <c r="L40" s="146" t="s">
        <v>482</v>
      </c>
      <c r="M40" s="144" t="s">
        <v>464</v>
      </c>
      <c r="N40" s="9" t="s">
        <v>465</v>
      </c>
      <c r="O40" s="163" t="s">
        <v>591</v>
      </c>
      <c r="P40" s="41">
        <v>45413</v>
      </c>
      <c r="Q40" s="11">
        <v>45535</v>
      </c>
      <c r="R40" s="11">
        <v>45535</v>
      </c>
      <c r="S40" s="12">
        <v>977000000</v>
      </c>
      <c r="T40" s="5"/>
      <c r="U40" s="12">
        <v>977000000</v>
      </c>
      <c r="V40" s="5"/>
      <c r="W40" s="5"/>
      <c r="X40" s="5"/>
    </row>
    <row r="41" spans="1:24" ht="67.5" customHeight="1">
      <c r="A41" s="536" t="s">
        <v>459</v>
      </c>
      <c r="B41" s="7">
        <v>76111500</v>
      </c>
      <c r="C41" s="7" t="s">
        <v>24</v>
      </c>
      <c r="D41" s="7" t="s">
        <v>34</v>
      </c>
      <c r="E41" s="481" t="s">
        <v>42</v>
      </c>
      <c r="F41" s="481" t="s">
        <v>37</v>
      </c>
      <c r="G41" s="481" t="s">
        <v>36</v>
      </c>
      <c r="H41" s="7" t="s">
        <v>25</v>
      </c>
      <c r="I41" s="8">
        <v>31201964</v>
      </c>
      <c r="J41" s="146" t="s">
        <v>462</v>
      </c>
      <c r="K41" s="40">
        <v>212020200901</v>
      </c>
      <c r="L41" s="146" t="s">
        <v>483</v>
      </c>
      <c r="M41" s="144" t="s">
        <v>464</v>
      </c>
      <c r="N41" s="9" t="s">
        <v>466</v>
      </c>
      <c r="O41" s="163" t="s">
        <v>591</v>
      </c>
      <c r="P41" s="41">
        <v>45413</v>
      </c>
      <c r="Q41" s="11">
        <v>45657</v>
      </c>
      <c r="R41" s="11">
        <v>45657</v>
      </c>
      <c r="S41" s="12">
        <v>207000000</v>
      </c>
      <c r="T41" s="12">
        <v>19000000</v>
      </c>
      <c r="U41" s="12">
        <f>207000000+T41</f>
        <v>226000000</v>
      </c>
      <c r="V41" s="11">
        <v>45623</v>
      </c>
      <c r="W41" s="483" t="s">
        <v>1302</v>
      </c>
      <c r="X41" s="484" t="s">
        <v>1303</v>
      </c>
    </row>
    <row r="42" spans="1:24" ht="67.5" customHeight="1">
      <c r="A42" s="536" t="s">
        <v>473</v>
      </c>
      <c r="B42" s="116" t="s">
        <v>67</v>
      </c>
      <c r="C42" s="7" t="s">
        <v>24</v>
      </c>
      <c r="D42" s="7" t="s">
        <v>34</v>
      </c>
      <c r="E42" s="460" t="s">
        <v>77</v>
      </c>
      <c r="F42" s="460" t="s">
        <v>29</v>
      </c>
      <c r="G42" s="460" t="s">
        <v>28</v>
      </c>
      <c r="H42" s="7" t="s">
        <v>111</v>
      </c>
      <c r="I42" s="7">
        <v>94228612</v>
      </c>
      <c r="J42" s="146" t="s">
        <v>474</v>
      </c>
      <c r="K42" s="40">
        <v>245020901</v>
      </c>
      <c r="L42" s="146" t="s">
        <v>481</v>
      </c>
      <c r="M42" s="114" t="s">
        <v>470</v>
      </c>
      <c r="N42" s="9" t="s">
        <v>475</v>
      </c>
      <c r="O42" s="163" t="s">
        <v>591</v>
      </c>
      <c r="P42" s="41">
        <v>45414</v>
      </c>
      <c r="Q42" s="11">
        <v>45657</v>
      </c>
      <c r="R42" s="11">
        <v>45657</v>
      </c>
      <c r="S42" s="12">
        <v>200000000</v>
      </c>
      <c r="T42" s="12">
        <v>40000000</v>
      </c>
      <c r="U42" s="12">
        <f>200000000+T42</f>
        <v>240000000</v>
      </c>
      <c r="V42" s="11">
        <v>45603</v>
      </c>
      <c r="W42" s="461" t="s">
        <v>1269</v>
      </c>
      <c r="X42" s="523" t="s">
        <v>1272</v>
      </c>
    </row>
    <row r="43" spans="1:24" ht="67.5" customHeight="1">
      <c r="A43" s="536" t="s">
        <v>490</v>
      </c>
      <c r="B43" s="123" t="s">
        <v>43</v>
      </c>
      <c r="C43" s="7" t="s">
        <v>24</v>
      </c>
      <c r="D43" s="7" t="s">
        <v>34</v>
      </c>
      <c r="E43" s="460" t="s">
        <v>44</v>
      </c>
      <c r="F43" s="460" t="s">
        <v>46</v>
      </c>
      <c r="G43" s="460" t="s">
        <v>45</v>
      </c>
      <c r="H43" s="7" t="s">
        <v>111</v>
      </c>
      <c r="I43" s="7">
        <v>94228612</v>
      </c>
      <c r="J43" s="126" t="s">
        <v>491</v>
      </c>
      <c r="K43" s="40">
        <v>245020901</v>
      </c>
      <c r="L43" s="146" t="s">
        <v>519</v>
      </c>
      <c r="M43" s="114" t="s">
        <v>494</v>
      </c>
      <c r="N43" s="9" t="s">
        <v>493</v>
      </c>
      <c r="O43" s="163" t="s">
        <v>591</v>
      </c>
      <c r="P43" s="41">
        <v>45420</v>
      </c>
      <c r="Q43" s="11">
        <v>45657</v>
      </c>
      <c r="R43" s="11">
        <v>45657</v>
      </c>
      <c r="S43" s="12">
        <v>96000000</v>
      </c>
      <c r="T43" s="537">
        <v>16000000</v>
      </c>
      <c r="U43" s="12">
        <f>96000000+T43</f>
        <v>112000000</v>
      </c>
      <c r="V43" s="581">
        <v>45603</v>
      </c>
      <c r="W43" s="461" t="s">
        <v>1270</v>
      </c>
      <c r="X43" s="463" t="s">
        <v>1273</v>
      </c>
    </row>
    <row r="44" spans="1:24" ht="67.5" customHeight="1">
      <c r="A44" s="526" t="s">
        <v>492</v>
      </c>
      <c r="B44" s="7">
        <v>85121600</v>
      </c>
      <c r="C44" s="7" t="s">
        <v>24</v>
      </c>
      <c r="D44" s="7" t="s">
        <v>50</v>
      </c>
      <c r="E44" s="389" t="s">
        <v>83</v>
      </c>
      <c r="F44" s="389" t="s">
        <v>84</v>
      </c>
      <c r="G44" s="7">
        <v>14798513</v>
      </c>
      <c r="H44" s="7" t="s">
        <v>111</v>
      </c>
      <c r="I44" s="7">
        <v>94228612</v>
      </c>
      <c r="J44" s="126" t="s">
        <v>495</v>
      </c>
      <c r="K44" s="40">
        <v>245020901</v>
      </c>
      <c r="L44" s="117" t="s">
        <v>514</v>
      </c>
      <c r="M44" s="113" t="s">
        <v>494</v>
      </c>
      <c r="N44" s="75" t="s">
        <v>496</v>
      </c>
      <c r="O44" s="163" t="s">
        <v>591</v>
      </c>
      <c r="P44" s="41">
        <v>45420</v>
      </c>
      <c r="Q44" s="11">
        <v>45657</v>
      </c>
      <c r="R44" s="11">
        <v>45657</v>
      </c>
      <c r="S44" s="12">
        <v>127000000</v>
      </c>
      <c r="T44" s="12">
        <v>63500000</v>
      </c>
      <c r="U44" s="12">
        <f>127000000+T44</f>
        <v>190500000</v>
      </c>
      <c r="V44" s="11">
        <v>45572</v>
      </c>
      <c r="W44" s="388" t="s">
        <v>1207</v>
      </c>
      <c r="X44" s="398" t="s">
        <v>1208</v>
      </c>
    </row>
    <row r="45" spans="1:24" ht="67.5" customHeight="1">
      <c r="A45" s="126" t="s">
        <v>502</v>
      </c>
      <c r="B45" s="7">
        <v>85121800</v>
      </c>
      <c r="C45" s="7" t="s">
        <v>24</v>
      </c>
      <c r="D45" s="31" t="s">
        <v>34</v>
      </c>
      <c r="E45" s="217" t="s">
        <v>47</v>
      </c>
      <c r="F45" s="217" t="s">
        <v>190</v>
      </c>
      <c r="G45" s="217" t="s">
        <v>48</v>
      </c>
      <c r="H45" s="7" t="s">
        <v>111</v>
      </c>
      <c r="I45" s="7">
        <v>94228612</v>
      </c>
      <c r="J45" s="126" t="s">
        <v>504</v>
      </c>
      <c r="K45" s="40">
        <v>245020901</v>
      </c>
      <c r="L45" s="146" t="s">
        <v>518</v>
      </c>
      <c r="M45" s="114" t="s">
        <v>498</v>
      </c>
      <c r="N45" s="9" t="s">
        <v>503</v>
      </c>
      <c r="O45" s="363" t="s">
        <v>591</v>
      </c>
      <c r="P45" s="41">
        <v>45421</v>
      </c>
      <c r="Q45" s="11">
        <v>45657</v>
      </c>
      <c r="R45" s="11">
        <v>45657</v>
      </c>
      <c r="S45" s="12">
        <v>204000000</v>
      </c>
      <c r="T45" s="12">
        <v>102000000</v>
      </c>
      <c r="U45" s="12">
        <f>204000000+T45</f>
        <v>306000000</v>
      </c>
      <c r="V45" s="11">
        <v>45505</v>
      </c>
      <c r="W45" s="324" t="s">
        <v>696</v>
      </c>
      <c r="X45" s="218" t="s">
        <v>705</v>
      </c>
    </row>
    <row r="46" spans="1:24" ht="67.5" customHeight="1">
      <c r="A46" s="549" t="s">
        <v>510</v>
      </c>
      <c r="B46" s="7">
        <v>76121901</v>
      </c>
      <c r="C46" s="7" t="s">
        <v>49</v>
      </c>
      <c r="D46" s="7" t="s">
        <v>50</v>
      </c>
      <c r="E46" s="466" t="s">
        <v>210</v>
      </c>
      <c r="F46" s="466" t="s">
        <v>52</v>
      </c>
      <c r="G46" s="466" t="s">
        <v>51</v>
      </c>
      <c r="H46" s="7" t="s">
        <v>25</v>
      </c>
      <c r="I46" s="8">
        <v>31201964</v>
      </c>
      <c r="J46" s="142" t="s">
        <v>511</v>
      </c>
      <c r="K46" s="40">
        <v>245020801</v>
      </c>
      <c r="L46" s="146" t="s">
        <v>525</v>
      </c>
      <c r="M46" s="114" t="s">
        <v>513</v>
      </c>
      <c r="N46" s="9" t="s">
        <v>512</v>
      </c>
      <c r="O46" s="363" t="s">
        <v>591</v>
      </c>
      <c r="P46" s="41">
        <v>45426</v>
      </c>
      <c r="Q46" s="11">
        <v>45657</v>
      </c>
      <c r="R46" s="11">
        <v>45657</v>
      </c>
      <c r="S46" s="12">
        <v>39000000</v>
      </c>
      <c r="T46" s="12">
        <v>7000000</v>
      </c>
      <c r="U46" s="12">
        <f>39000000+T46</f>
        <v>46000000</v>
      </c>
      <c r="V46" s="581">
        <v>45616</v>
      </c>
      <c r="W46" s="467" t="s">
        <v>1281</v>
      </c>
      <c r="X46" s="522" t="s">
        <v>1287</v>
      </c>
    </row>
    <row r="47" spans="1:24" ht="67.5" customHeight="1">
      <c r="A47" s="141" t="s">
        <v>521</v>
      </c>
      <c r="B47" s="128" t="s">
        <v>63</v>
      </c>
      <c r="C47" s="7" t="s">
        <v>24</v>
      </c>
      <c r="D47" s="7" t="s">
        <v>34</v>
      </c>
      <c r="E47" s="128" t="s">
        <v>64</v>
      </c>
      <c r="F47" s="128" t="s">
        <v>66</v>
      </c>
      <c r="G47" s="128" t="s">
        <v>65</v>
      </c>
      <c r="H47" s="7" t="s">
        <v>25</v>
      </c>
      <c r="I47" s="8">
        <v>31201964</v>
      </c>
      <c r="J47" s="142" t="s">
        <v>522</v>
      </c>
      <c r="K47" s="40">
        <v>245020901</v>
      </c>
      <c r="L47" s="146" t="s">
        <v>526</v>
      </c>
      <c r="M47" s="114" t="s">
        <v>524</v>
      </c>
      <c r="N47" s="9" t="s">
        <v>523</v>
      </c>
      <c r="O47" s="163" t="s">
        <v>595</v>
      </c>
      <c r="P47" s="41">
        <v>45427</v>
      </c>
      <c r="Q47" s="11">
        <v>45657</v>
      </c>
      <c r="R47" s="11">
        <v>45657</v>
      </c>
      <c r="S47" s="12">
        <v>96000000</v>
      </c>
      <c r="T47" s="5"/>
      <c r="U47" s="12">
        <v>96000000</v>
      </c>
      <c r="V47" s="5"/>
      <c r="W47" s="5"/>
      <c r="X47" s="5"/>
    </row>
    <row r="48" spans="1:24" ht="67.5" customHeight="1">
      <c r="A48" s="572" t="s">
        <v>527</v>
      </c>
      <c r="B48" s="31">
        <v>85121612</v>
      </c>
      <c r="C48" s="31" t="s">
        <v>24</v>
      </c>
      <c r="D48" s="31" t="s">
        <v>50</v>
      </c>
      <c r="E48" s="553" t="s">
        <v>73</v>
      </c>
      <c r="F48" s="553" t="s">
        <v>75</v>
      </c>
      <c r="G48" s="553" t="s">
        <v>74</v>
      </c>
      <c r="H48" s="31" t="s">
        <v>111</v>
      </c>
      <c r="I48" s="31">
        <v>94228612</v>
      </c>
      <c r="J48" s="129" t="s">
        <v>528</v>
      </c>
      <c r="K48" s="73">
        <v>245020901</v>
      </c>
      <c r="L48" s="117" t="s">
        <v>531</v>
      </c>
      <c r="M48" s="130" t="s">
        <v>530</v>
      </c>
      <c r="N48" s="75" t="s">
        <v>529</v>
      </c>
      <c r="O48" s="163" t="s">
        <v>595</v>
      </c>
      <c r="P48" s="76">
        <v>45428</v>
      </c>
      <c r="Q48" s="77">
        <v>45657</v>
      </c>
      <c r="R48" s="77">
        <v>45657</v>
      </c>
      <c r="S48" s="78">
        <v>127000000</v>
      </c>
      <c r="T48" s="12">
        <f>40000000+23500000</f>
        <v>63500000</v>
      </c>
      <c r="U48" s="78">
        <f>127000000+T48</f>
        <v>190500000</v>
      </c>
      <c r="V48" s="583" t="s">
        <v>1321</v>
      </c>
      <c r="W48" s="533" t="s">
        <v>1322</v>
      </c>
      <c r="X48" s="554" t="s">
        <v>1345</v>
      </c>
    </row>
    <row r="49" spans="1:24" ht="67.5" customHeight="1">
      <c r="A49" s="132" t="s">
        <v>506</v>
      </c>
      <c r="B49" s="491" t="s">
        <v>507</v>
      </c>
      <c r="C49" s="31" t="s">
        <v>49</v>
      </c>
      <c r="D49" s="31" t="s">
        <v>34</v>
      </c>
      <c r="E49" s="500" t="s">
        <v>508</v>
      </c>
      <c r="F49" s="505" t="s">
        <v>32</v>
      </c>
      <c r="G49" s="505" t="s">
        <v>31</v>
      </c>
      <c r="H49" s="7" t="s">
        <v>25</v>
      </c>
      <c r="I49" s="8">
        <v>31201964</v>
      </c>
      <c r="J49" s="132" t="s">
        <v>509</v>
      </c>
      <c r="K49" s="73">
        <v>245020901</v>
      </c>
      <c r="L49" s="117" t="s">
        <v>539</v>
      </c>
      <c r="M49" s="130" t="s">
        <v>534</v>
      </c>
      <c r="N49" s="75" t="s">
        <v>533</v>
      </c>
      <c r="O49" s="163" t="s">
        <v>595</v>
      </c>
      <c r="P49" s="76">
        <v>45429</v>
      </c>
      <c r="Q49" s="77">
        <v>45657</v>
      </c>
      <c r="R49" s="77">
        <v>45657</v>
      </c>
      <c r="S49" s="78">
        <v>63600000</v>
      </c>
      <c r="T49" s="5"/>
      <c r="U49" s="78">
        <v>63600000</v>
      </c>
      <c r="V49" s="5"/>
      <c r="W49" s="5"/>
      <c r="X49" s="5"/>
    </row>
    <row r="50" spans="1:24" ht="67.5" customHeight="1">
      <c r="A50" s="486" t="s">
        <v>532</v>
      </c>
      <c r="B50" s="490" t="s">
        <v>72</v>
      </c>
      <c r="C50" s="31" t="s">
        <v>49</v>
      </c>
      <c r="D50" s="31" t="s">
        <v>34</v>
      </c>
      <c r="E50" s="224" t="s">
        <v>477</v>
      </c>
      <c r="F50" s="224" t="s">
        <v>32</v>
      </c>
      <c r="G50" s="224" t="s">
        <v>31</v>
      </c>
      <c r="H50" s="7" t="s">
        <v>25</v>
      </c>
      <c r="I50" s="8">
        <v>31201964</v>
      </c>
      <c r="J50" s="132" t="s">
        <v>476</v>
      </c>
      <c r="K50" s="73">
        <v>245020901</v>
      </c>
      <c r="L50" s="117" t="s">
        <v>540</v>
      </c>
      <c r="M50" s="130" t="s">
        <v>534</v>
      </c>
      <c r="N50" s="75" t="s">
        <v>535</v>
      </c>
      <c r="O50" s="163" t="s">
        <v>595</v>
      </c>
      <c r="P50" s="76">
        <v>45429</v>
      </c>
      <c r="Q50" s="77">
        <v>45657</v>
      </c>
      <c r="R50" s="11">
        <v>45657</v>
      </c>
      <c r="S50" s="78">
        <v>2383235986</v>
      </c>
      <c r="T50" s="12">
        <v>1191617993</v>
      </c>
      <c r="U50" s="78">
        <f>2383235986+T50</f>
        <v>3574853979</v>
      </c>
      <c r="V50" s="11">
        <v>45509</v>
      </c>
      <c r="W50" s="228" t="s">
        <v>703</v>
      </c>
      <c r="X50" s="218" t="s">
        <v>704</v>
      </c>
    </row>
    <row r="51" spans="1:24" ht="67.5" customHeight="1">
      <c r="A51" s="136" t="s">
        <v>549</v>
      </c>
      <c r="B51" s="7">
        <v>78181500</v>
      </c>
      <c r="C51" s="7" t="s">
        <v>49</v>
      </c>
      <c r="D51" s="7" t="s">
        <v>34</v>
      </c>
      <c r="E51" s="231" t="s">
        <v>53</v>
      </c>
      <c r="F51" s="36" t="s">
        <v>55</v>
      </c>
      <c r="G51" s="36" t="s">
        <v>54</v>
      </c>
      <c r="H51" s="7" t="s">
        <v>25</v>
      </c>
      <c r="I51" s="8">
        <v>31201964</v>
      </c>
      <c r="J51" s="136" t="s">
        <v>550</v>
      </c>
      <c r="K51" s="137" t="s">
        <v>551</v>
      </c>
      <c r="L51" s="117" t="s">
        <v>567</v>
      </c>
      <c r="M51" s="130" t="s">
        <v>565</v>
      </c>
      <c r="N51" s="75" t="s">
        <v>566</v>
      </c>
      <c r="O51" s="163" t="s">
        <v>595</v>
      </c>
      <c r="P51" s="76">
        <v>45436</v>
      </c>
      <c r="Q51" s="77">
        <v>45657</v>
      </c>
      <c r="R51" s="77">
        <v>45657</v>
      </c>
      <c r="S51" s="78">
        <v>72000000</v>
      </c>
      <c r="T51" s="5"/>
      <c r="U51" s="78">
        <v>72000000</v>
      </c>
      <c r="V51" s="5"/>
      <c r="W51" s="5"/>
      <c r="X51" s="5"/>
    </row>
    <row r="52" spans="1:24" ht="67.5" customHeight="1">
      <c r="A52" s="210" t="s">
        <v>659</v>
      </c>
      <c r="B52" s="7">
        <v>81101500</v>
      </c>
      <c r="C52" s="7" t="s">
        <v>49</v>
      </c>
      <c r="D52" s="7" t="s">
        <v>50</v>
      </c>
      <c r="E52" s="189" t="s">
        <v>660</v>
      </c>
      <c r="F52" s="189" t="s">
        <v>37</v>
      </c>
      <c r="G52" s="189" t="s">
        <v>36</v>
      </c>
      <c r="H52" s="7" t="s">
        <v>25</v>
      </c>
      <c r="I52" s="8">
        <v>31201964</v>
      </c>
      <c r="J52" s="442" t="s">
        <v>661</v>
      </c>
      <c r="K52" s="151">
        <v>212020200801</v>
      </c>
      <c r="L52" s="210" t="s">
        <v>666</v>
      </c>
      <c r="M52" s="210" t="s">
        <v>663</v>
      </c>
      <c r="N52" s="211" t="s">
        <v>662</v>
      </c>
      <c r="O52" s="216" t="s">
        <v>694</v>
      </c>
      <c r="P52" s="76">
        <v>45476</v>
      </c>
      <c r="Q52" s="77">
        <v>45507</v>
      </c>
      <c r="R52" s="77">
        <v>45507</v>
      </c>
      <c r="S52" s="78">
        <v>82063000</v>
      </c>
      <c r="T52" s="5"/>
      <c r="U52" s="78">
        <v>82063000</v>
      </c>
      <c r="V52" s="5"/>
      <c r="W52" s="5"/>
      <c r="X52" s="5"/>
    </row>
    <row r="53" spans="1:24" ht="67.5" customHeight="1">
      <c r="A53" s="428" t="s">
        <v>675</v>
      </c>
      <c r="B53" s="193" t="s">
        <v>676</v>
      </c>
      <c r="C53" s="7" t="s">
        <v>49</v>
      </c>
      <c r="D53" s="7" t="s">
        <v>50</v>
      </c>
      <c r="E53" s="193" t="s">
        <v>678</v>
      </c>
      <c r="F53" s="193" t="s">
        <v>32</v>
      </c>
      <c r="G53" s="193" t="s">
        <v>31</v>
      </c>
      <c r="H53" s="7" t="s">
        <v>111</v>
      </c>
      <c r="I53" s="7">
        <v>94228612</v>
      </c>
      <c r="J53" s="428" t="s">
        <v>677</v>
      </c>
      <c r="K53" s="151">
        <v>245020901</v>
      </c>
      <c r="L53" s="210" t="s">
        <v>681</v>
      </c>
      <c r="M53" s="210" t="s">
        <v>680</v>
      </c>
      <c r="N53" s="211" t="s">
        <v>679</v>
      </c>
      <c r="O53" s="216" t="s">
        <v>694</v>
      </c>
      <c r="P53" s="76">
        <v>45484</v>
      </c>
      <c r="Q53" s="77">
        <v>45657</v>
      </c>
      <c r="R53" s="77">
        <v>45657</v>
      </c>
      <c r="S53" s="78">
        <v>143634932</v>
      </c>
      <c r="T53" s="5"/>
      <c r="U53" s="78">
        <v>143634932</v>
      </c>
      <c r="V53" s="5"/>
      <c r="W53" s="5"/>
      <c r="X53" s="5"/>
    </row>
    <row r="54" spans="1:24" ht="67.5" customHeight="1">
      <c r="A54" s="226" t="s">
        <v>729</v>
      </c>
      <c r="B54" s="6">
        <v>85151700</v>
      </c>
      <c r="C54" s="7" t="s">
        <v>24</v>
      </c>
      <c r="D54" s="31" t="s">
        <v>50</v>
      </c>
      <c r="E54" s="227" t="s">
        <v>714</v>
      </c>
      <c r="F54" s="558" t="s">
        <v>726</v>
      </c>
      <c r="G54" s="228" t="s">
        <v>734</v>
      </c>
      <c r="H54" s="7" t="s">
        <v>111</v>
      </c>
      <c r="I54" s="7">
        <v>94228612</v>
      </c>
      <c r="J54" s="226" t="s">
        <v>721</v>
      </c>
      <c r="K54" s="140">
        <v>245020901</v>
      </c>
      <c r="L54" s="226" t="s">
        <v>736</v>
      </c>
      <c r="M54" s="219" t="s">
        <v>732</v>
      </c>
      <c r="N54" s="211" t="s">
        <v>731</v>
      </c>
      <c r="O54" s="313" t="s">
        <v>1082</v>
      </c>
      <c r="P54" s="221">
        <v>45512</v>
      </c>
      <c r="Q54" s="221">
        <v>45657</v>
      </c>
      <c r="R54" s="221">
        <v>45657</v>
      </c>
      <c r="S54" s="78">
        <v>6500000</v>
      </c>
      <c r="T54" s="5"/>
      <c r="U54" s="78">
        <v>6500000</v>
      </c>
      <c r="V54" s="5"/>
      <c r="W54" s="5"/>
      <c r="X54" s="5"/>
    </row>
    <row r="55" spans="1:24" ht="67.5" customHeight="1">
      <c r="A55" s="342" t="s">
        <v>730</v>
      </c>
      <c r="B55" s="6">
        <v>85151700</v>
      </c>
      <c r="C55" s="7" t="s">
        <v>24</v>
      </c>
      <c r="D55" s="7" t="s">
        <v>50</v>
      </c>
      <c r="E55" s="227" t="s">
        <v>713</v>
      </c>
      <c r="F55" s="558" t="s">
        <v>723</v>
      </c>
      <c r="G55" s="228" t="s">
        <v>735</v>
      </c>
      <c r="H55" s="7" t="s">
        <v>111</v>
      </c>
      <c r="I55" s="7">
        <v>94228612</v>
      </c>
      <c r="J55" s="226" t="s">
        <v>718</v>
      </c>
      <c r="K55" s="140">
        <v>245020901</v>
      </c>
      <c r="L55" s="226" t="s">
        <v>737</v>
      </c>
      <c r="M55" s="219" t="s">
        <v>732</v>
      </c>
      <c r="N55" s="211" t="s">
        <v>733</v>
      </c>
      <c r="O55" s="313" t="s">
        <v>1082</v>
      </c>
      <c r="P55" s="221">
        <v>45512</v>
      </c>
      <c r="Q55" s="221">
        <v>45657</v>
      </c>
      <c r="R55" s="221">
        <v>45657</v>
      </c>
      <c r="S55" s="78">
        <v>11988595</v>
      </c>
      <c r="T55" s="12">
        <v>818585</v>
      </c>
      <c r="U55" s="78">
        <f>11988595-T55</f>
        <v>11170010</v>
      </c>
      <c r="V55" s="11">
        <v>45531</v>
      </c>
      <c r="W55" s="5"/>
      <c r="X55" s="5"/>
    </row>
    <row r="56" spans="1:24" ht="67.5" customHeight="1">
      <c r="A56" s="229" t="s">
        <v>739</v>
      </c>
      <c r="B56" s="6">
        <v>85151700</v>
      </c>
      <c r="C56" s="7" t="s">
        <v>24</v>
      </c>
      <c r="D56" s="31" t="s">
        <v>50</v>
      </c>
      <c r="E56" s="230" t="s">
        <v>710</v>
      </c>
      <c r="F56" s="558" t="s">
        <v>728</v>
      </c>
      <c r="G56" s="296" t="s">
        <v>748</v>
      </c>
      <c r="H56" s="7" t="s">
        <v>111</v>
      </c>
      <c r="I56" s="7">
        <v>94228612</v>
      </c>
      <c r="J56" s="229" t="s">
        <v>715</v>
      </c>
      <c r="K56" s="140">
        <v>245020901</v>
      </c>
      <c r="L56" s="226" t="s">
        <v>753</v>
      </c>
      <c r="M56" s="219" t="s">
        <v>732</v>
      </c>
      <c r="N56" s="211" t="s">
        <v>743</v>
      </c>
      <c r="O56" s="313" t="s">
        <v>1082</v>
      </c>
      <c r="P56" s="221">
        <v>45513</v>
      </c>
      <c r="Q56" s="221">
        <v>45657</v>
      </c>
      <c r="R56" s="221">
        <v>45657</v>
      </c>
      <c r="S56" s="78">
        <v>20684075</v>
      </c>
      <c r="T56" s="5"/>
      <c r="U56" s="78">
        <v>20684075</v>
      </c>
      <c r="V56" s="5"/>
      <c r="W56" s="5"/>
      <c r="X56" s="5"/>
    </row>
    <row r="57" spans="1:24" ht="67.5" customHeight="1">
      <c r="A57" s="226" t="s">
        <v>738</v>
      </c>
      <c r="B57" s="6">
        <v>85151700</v>
      </c>
      <c r="C57" s="7" t="s">
        <v>24</v>
      </c>
      <c r="D57" s="7" t="s">
        <v>50</v>
      </c>
      <c r="E57" s="230" t="s">
        <v>711</v>
      </c>
      <c r="F57" s="559" t="s">
        <v>722</v>
      </c>
      <c r="G57" s="296" t="s">
        <v>749</v>
      </c>
      <c r="H57" s="7" t="s">
        <v>111</v>
      </c>
      <c r="I57" s="7">
        <v>94228612</v>
      </c>
      <c r="J57" s="229" t="s">
        <v>716</v>
      </c>
      <c r="K57" s="140">
        <v>245020901</v>
      </c>
      <c r="L57" s="229" t="s">
        <v>754</v>
      </c>
      <c r="M57" s="219" t="s">
        <v>732</v>
      </c>
      <c r="N57" s="211" t="s">
        <v>744</v>
      </c>
      <c r="O57" s="313" t="s">
        <v>1082</v>
      </c>
      <c r="P57" s="221">
        <v>45513</v>
      </c>
      <c r="Q57" s="221">
        <v>45657</v>
      </c>
      <c r="R57" s="221">
        <v>45657</v>
      </c>
      <c r="S57" s="78">
        <v>20684075</v>
      </c>
      <c r="T57" s="139"/>
      <c r="U57" s="78">
        <v>20684075</v>
      </c>
      <c r="V57" s="139"/>
      <c r="W57" s="139"/>
      <c r="X57" s="139"/>
    </row>
    <row r="58" spans="1:24" ht="67.5" customHeight="1">
      <c r="A58" s="585" t="s">
        <v>740</v>
      </c>
      <c r="B58" s="6">
        <v>85151700</v>
      </c>
      <c r="C58" s="7" t="s">
        <v>24</v>
      </c>
      <c r="D58" s="7" t="s">
        <v>50</v>
      </c>
      <c r="E58" s="586" t="s">
        <v>708</v>
      </c>
      <c r="F58" s="584" t="s">
        <v>724</v>
      </c>
      <c r="G58" s="584" t="s">
        <v>750</v>
      </c>
      <c r="H58" s="7" t="s">
        <v>111</v>
      </c>
      <c r="I58" s="7">
        <v>94228612</v>
      </c>
      <c r="J58" s="229" t="s">
        <v>709</v>
      </c>
      <c r="K58" s="140">
        <v>245020901</v>
      </c>
      <c r="L58" s="229" t="s">
        <v>755</v>
      </c>
      <c r="M58" s="219" t="s">
        <v>732</v>
      </c>
      <c r="N58" s="211" t="s">
        <v>745</v>
      </c>
      <c r="O58" s="313" t="s">
        <v>1082</v>
      </c>
      <c r="P58" s="221">
        <v>45513</v>
      </c>
      <c r="Q58" s="221">
        <v>45657</v>
      </c>
      <c r="R58" s="221">
        <v>45657</v>
      </c>
      <c r="S58" s="78">
        <v>13307895</v>
      </c>
      <c r="T58" s="139"/>
      <c r="U58" s="78">
        <v>13307895</v>
      </c>
      <c r="V58" s="5"/>
      <c r="W58" s="5"/>
      <c r="X58" s="139"/>
    </row>
    <row r="59" spans="1:24" ht="67.5" customHeight="1">
      <c r="A59" s="226" t="s">
        <v>741</v>
      </c>
      <c r="B59" s="6">
        <v>85151700</v>
      </c>
      <c r="C59" s="7" t="s">
        <v>24</v>
      </c>
      <c r="D59" s="7" t="s">
        <v>50</v>
      </c>
      <c r="E59" s="230" t="s">
        <v>713</v>
      </c>
      <c r="F59" s="558" t="s">
        <v>725</v>
      </c>
      <c r="G59" s="296" t="s">
        <v>751</v>
      </c>
      <c r="H59" s="7" t="s">
        <v>111</v>
      </c>
      <c r="I59" s="7">
        <v>94228612</v>
      </c>
      <c r="J59" s="229" t="s">
        <v>720</v>
      </c>
      <c r="K59" s="140">
        <v>245020901</v>
      </c>
      <c r="L59" s="306" t="s">
        <v>757</v>
      </c>
      <c r="M59" s="219" t="s">
        <v>732</v>
      </c>
      <c r="N59" s="211" t="s">
        <v>746</v>
      </c>
      <c r="O59" s="313" t="s">
        <v>1082</v>
      </c>
      <c r="P59" s="221">
        <v>45513</v>
      </c>
      <c r="Q59" s="221">
        <v>45657</v>
      </c>
      <c r="R59" s="221">
        <v>45657</v>
      </c>
      <c r="S59" s="78">
        <v>11988595</v>
      </c>
      <c r="T59" s="12">
        <v>818585</v>
      </c>
      <c r="U59" s="78">
        <f>11988595-T59</f>
        <v>11170010</v>
      </c>
      <c r="V59" s="11">
        <v>45531</v>
      </c>
      <c r="W59" s="5"/>
      <c r="X59" s="5"/>
    </row>
    <row r="60" spans="1:24" ht="67.5" customHeight="1">
      <c r="A60" s="223" t="s">
        <v>742</v>
      </c>
      <c r="B60" s="6">
        <v>85151700</v>
      </c>
      <c r="C60" s="7" t="s">
        <v>24</v>
      </c>
      <c r="D60" s="7" t="s">
        <v>50</v>
      </c>
      <c r="E60" s="230" t="s">
        <v>713</v>
      </c>
      <c r="F60" s="558" t="s">
        <v>727</v>
      </c>
      <c r="G60" s="296" t="s">
        <v>752</v>
      </c>
      <c r="H60" s="7" t="s">
        <v>111</v>
      </c>
      <c r="I60" s="7">
        <v>94228612</v>
      </c>
      <c r="J60" s="232" t="s">
        <v>719</v>
      </c>
      <c r="K60" s="140">
        <v>245020901</v>
      </c>
      <c r="L60" s="229" t="s">
        <v>756</v>
      </c>
      <c r="M60" s="219" t="s">
        <v>732</v>
      </c>
      <c r="N60" s="211" t="s">
        <v>747</v>
      </c>
      <c r="O60" s="313" t="s">
        <v>1082</v>
      </c>
      <c r="P60" s="221">
        <v>45513</v>
      </c>
      <c r="Q60" s="221">
        <v>45657</v>
      </c>
      <c r="R60" s="221">
        <v>45657</v>
      </c>
      <c r="S60" s="12">
        <v>11988595</v>
      </c>
      <c r="T60" s="12">
        <v>818585</v>
      </c>
      <c r="U60" s="12">
        <f>11988595-T60</f>
        <v>11170010</v>
      </c>
      <c r="V60" s="11">
        <v>45531</v>
      </c>
      <c r="W60" s="5"/>
      <c r="X60" s="5"/>
    </row>
    <row r="61" spans="1:24" ht="67.5" customHeight="1">
      <c r="A61" s="488" t="s">
        <v>761</v>
      </c>
      <c r="B61" s="140">
        <v>85151700</v>
      </c>
      <c r="C61" s="7" t="s">
        <v>24</v>
      </c>
      <c r="D61" s="7" t="s">
        <v>50</v>
      </c>
      <c r="E61" s="234" t="s">
        <v>712</v>
      </c>
      <c r="F61" s="560" t="s">
        <v>760</v>
      </c>
      <c r="G61" s="235">
        <v>1112781530</v>
      </c>
      <c r="H61" s="7" t="s">
        <v>111</v>
      </c>
      <c r="I61" s="7">
        <v>94228612</v>
      </c>
      <c r="J61" s="220" t="s">
        <v>717</v>
      </c>
      <c r="K61" s="140">
        <v>245020901</v>
      </c>
      <c r="L61" s="229" t="s">
        <v>986</v>
      </c>
      <c r="M61" s="219" t="s">
        <v>763</v>
      </c>
      <c r="N61" s="211" t="s">
        <v>762</v>
      </c>
      <c r="O61" s="313" t="s">
        <v>1082</v>
      </c>
      <c r="P61" s="221">
        <v>45520</v>
      </c>
      <c r="Q61" s="221">
        <v>45657</v>
      </c>
      <c r="R61" s="221">
        <v>45657</v>
      </c>
      <c r="S61" s="12">
        <v>12957595</v>
      </c>
      <c r="T61" s="12">
        <v>818585</v>
      </c>
      <c r="U61" s="12">
        <f>S61-T61</f>
        <v>12139010</v>
      </c>
      <c r="V61" s="11">
        <v>45531</v>
      </c>
      <c r="W61" s="5"/>
      <c r="X61" s="5"/>
    </row>
    <row r="62" spans="1:24" ht="67.5" customHeight="1">
      <c r="A62" s="587" t="s">
        <v>766</v>
      </c>
      <c r="B62" s="140">
        <v>85101600</v>
      </c>
      <c r="C62" s="7" t="s">
        <v>24</v>
      </c>
      <c r="D62" s="7" t="s">
        <v>50</v>
      </c>
      <c r="E62" s="588" t="s">
        <v>764</v>
      </c>
      <c r="F62" s="296" t="s">
        <v>724</v>
      </c>
      <c r="G62" s="296" t="s">
        <v>750</v>
      </c>
      <c r="H62" s="7" t="s">
        <v>111</v>
      </c>
      <c r="I62" s="7">
        <v>94228612</v>
      </c>
      <c r="J62" s="236" t="s">
        <v>765</v>
      </c>
      <c r="K62" s="140">
        <v>245020901</v>
      </c>
      <c r="L62" s="257" t="s">
        <v>987</v>
      </c>
      <c r="M62" s="219" t="s">
        <v>763</v>
      </c>
      <c r="N62" s="211" t="s">
        <v>767</v>
      </c>
      <c r="O62" s="313" t="s">
        <v>1082</v>
      </c>
      <c r="P62" s="221">
        <v>45520</v>
      </c>
      <c r="Q62" s="221">
        <v>45657</v>
      </c>
      <c r="R62" s="221">
        <v>45657</v>
      </c>
      <c r="S62" s="12">
        <v>30000000</v>
      </c>
      <c r="T62" s="5"/>
      <c r="U62" s="12">
        <v>30000000</v>
      </c>
      <c r="V62" s="5"/>
      <c r="W62" s="5"/>
      <c r="X62" s="5"/>
    </row>
    <row r="63" spans="1:24" ht="67.5" customHeight="1">
      <c r="A63" s="578" t="s">
        <v>791</v>
      </c>
      <c r="B63" s="6">
        <v>85101600</v>
      </c>
      <c r="C63" s="7" t="s">
        <v>24</v>
      </c>
      <c r="D63" s="7" t="s">
        <v>50</v>
      </c>
      <c r="E63" s="280" t="s">
        <v>770</v>
      </c>
      <c r="F63" s="294" t="s">
        <v>768</v>
      </c>
      <c r="G63" s="577" t="s">
        <v>769</v>
      </c>
      <c r="H63" s="7" t="s">
        <v>111</v>
      </c>
      <c r="I63" s="7">
        <v>94228612</v>
      </c>
      <c r="J63" s="236" t="s">
        <v>771</v>
      </c>
      <c r="K63" s="140">
        <v>245020901</v>
      </c>
      <c r="L63" s="257" t="s">
        <v>988</v>
      </c>
      <c r="M63" s="241" t="s">
        <v>805</v>
      </c>
      <c r="N63" s="211" t="s">
        <v>812</v>
      </c>
      <c r="O63" s="313" t="s">
        <v>1082</v>
      </c>
      <c r="P63" s="221">
        <v>45524</v>
      </c>
      <c r="Q63" s="221">
        <v>45657</v>
      </c>
      <c r="R63" s="221">
        <v>45657</v>
      </c>
      <c r="S63" s="12">
        <v>23750000</v>
      </c>
      <c r="T63" s="5"/>
      <c r="U63" s="12">
        <v>23750000</v>
      </c>
      <c r="V63" s="5"/>
      <c r="W63" s="5"/>
      <c r="X63" s="5"/>
    </row>
    <row r="64" spans="1:24" ht="67.5" customHeight="1">
      <c r="A64" s="275" t="s">
        <v>792</v>
      </c>
      <c r="B64" s="6">
        <v>85101600</v>
      </c>
      <c r="C64" s="7" t="s">
        <v>24</v>
      </c>
      <c r="D64" s="7" t="s">
        <v>50</v>
      </c>
      <c r="E64" s="280" t="s">
        <v>772</v>
      </c>
      <c r="F64" s="294" t="s">
        <v>773</v>
      </c>
      <c r="G64" s="294" t="s">
        <v>774</v>
      </c>
      <c r="H64" s="7" t="s">
        <v>111</v>
      </c>
      <c r="I64" s="7">
        <v>94228612</v>
      </c>
      <c r="J64" s="238" t="s">
        <v>775</v>
      </c>
      <c r="K64" s="140">
        <v>245020901</v>
      </c>
      <c r="L64" s="257" t="s">
        <v>989</v>
      </c>
      <c r="M64" s="241" t="s">
        <v>805</v>
      </c>
      <c r="N64" s="211" t="s">
        <v>813</v>
      </c>
      <c r="O64" s="313" t="s">
        <v>1082</v>
      </c>
      <c r="P64" s="221">
        <v>45524</v>
      </c>
      <c r="Q64" s="221">
        <v>45657</v>
      </c>
      <c r="R64" s="221">
        <v>45657</v>
      </c>
      <c r="S64" s="12">
        <v>12500000</v>
      </c>
      <c r="T64" s="5"/>
      <c r="U64" s="12">
        <v>12500000</v>
      </c>
      <c r="V64" s="5"/>
      <c r="W64" s="5"/>
      <c r="X64" s="5"/>
    </row>
    <row r="65" spans="1:24" ht="67.5" customHeight="1">
      <c r="A65" s="275" t="s">
        <v>793</v>
      </c>
      <c r="B65" s="140">
        <v>85101600</v>
      </c>
      <c r="C65" s="31" t="s">
        <v>24</v>
      </c>
      <c r="D65" s="7" t="s">
        <v>50</v>
      </c>
      <c r="E65" s="256" t="s">
        <v>772</v>
      </c>
      <c r="F65" s="255" t="s">
        <v>776</v>
      </c>
      <c r="G65" s="255" t="s">
        <v>778</v>
      </c>
      <c r="H65" s="7" t="s">
        <v>111</v>
      </c>
      <c r="I65" s="7">
        <v>94228612</v>
      </c>
      <c r="J65" s="238" t="s">
        <v>777</v>
      </c>
      <c r="K65" s="140">
        <v>245020901</v>
      </c>
      <c r="L65" s="257" t="s">
        <v>990</v>
      </c>
      <c r="M65" s="241" t="s">
        <v>805</v>
      </c>
      <c r="N65" s="211" t="s">
        <v>814</v>
      </c>
      <c r="O65" s="313" t="s">
        <v>1082</v>
      </c>
      <c r="P65" s="221">
        <v>45524</v>
      </c>
      <c r="Q65" s="221">
        <v>45657</v>
      </c>
      <c r="R65" s="221">
        <v>45657</v>
      </c>
      <c r="S65" s="12">
        <v>12500000</v>
      </c>
      <c r="T65" s="5"/>
      <c r="U65" s="12">
        <v>12500000</v>
      </c>
      <c r="V65" s="5"/>
      <c r="W65" s="5"/>
      <c r="X65" s="5"/>
    </row>
    <row r="66" spans="1:24" ht="67.5" customHeight="1">
      <c r="A66" s="241" t="s">
        <v>794</v>
      </c>
      <c r="B66" s="6">
        <v>85101600</v>
      </c>
      <c r="C66" s="7" t="s">
        <v>24</v>
      </c>
      <c r="D66" s="7" t="s">
        <v>50</v>
      </c>
      <c r="E66" s="280" t="s">
        <v>772</v>
      </c>
      <c r="F66" s="294" t="s">
        <v>779</v>
      </c>
      <c r="G66" s="294" t="s">
        <v>780</v>
      </c>
      <c r="H66" s="7" t="s">
        <v>111</v>
      </c>
      <c r="I66" s="7">
        <v>94228612</v>
      </c>
      <c r="J66" s="238" t="s">
        <v>781</v>
      </c>
      <c r="K66" s="140">
        <v>245020901</v>
      </c>
      <c r="L66" s="257" t="s">
        <v>991</v>
      </c>
      <c r="M66" s="241" t="s">
        <v>805</v>
      </c>
      <c r="N66" s="211" t="s">
        <v>815</v>
      </c>
      <c r="O66" s="313" t="s">
        <v>1082</v>
      </c>
      <c r="P66" s="221">
        <v>45524</v>
      </c>
      <c r="Q66" s="221">
        <v>45657</v>
      </c>
      <c r="R66" s="221">
        <v>45657</v>
      </c>
      <c r="S66" s="78">
        <v>12500000</v>
      </c>
      <c r="T66" s="5"/>
      <c r="U66" s="78">
        <v>12500000</v>
      </c>
      <c r="V66" s="5"/>
      <c r="W66" s="5"/>
      <c r="X66" s="5"/>
    </row>
    <row r="67" spans="1:24" ht="67.5" customHeight="1">
      <c r="A67" s="241" t="s">
        <v>795</v>
      </c>
      <c r="B67" s="6">
        <v>85101600</v>
      </c>
      <c r="C67" s="7" t="s">
        <v>24</v>
      </c>
      <c r="D67" s="7" t="s">
        <v>50</v>
      </c>
      <c r="E67" s="280" t="s">
        <v>770</v>
      </c>
      <c r="F67" s="294" t="s">
        <v>782</v>
      </c>
      <c r="G67" s="294" t="s">
        <v>783</v>
      </c>
      <c r="H67" s="7" t="s">
        <v>111</v>
      </c>
      <c r="I67" s="7">
        <v>94228612</v>
      </c>
      <c r="J67" s="238" t="s">
        <v>784</v>
      </c>
      <c r="K67" s="140">
        <v>245020901</v>
      </c>
      <c r="L67" s="257" t="s">
        <v>992</v>
      </c>
      <c r="M67" s="241" t="s">
        <v>805</v>
      </c>
      <c r="N67" s="211" t="s">
        <v>816</v>
      </c>
      <c r="O67" s="313" t="s">
        <v>1082</v>
      </c>
      <c r="P67" s="221">
        <v>45524</v>
      </c>
      <c r="Q67" s="221">
        <v>45657</v>
      </c>
      <c r="R67" s="221">
        <v>45657</v>
      </c>
      <c r="S67" s="78">
        <v>23750000</v>
      </c>
      <c r="T67" s="5"/>
      <c r="U67" s="78">
        <v>23750000</v>
      </c>
      <c r="V67" s="5"/>
      <c r="W67" s="5"/>
      <c r="X67" s="5"/>
    </row>
    <row r="68" spans="1:24" ht="67.5" customHeight="1">
      <c r="A68" s="241" t="s">
        <v>796</v>
      </c>
      <c r="B68" s="6">
        <v>85101600</v>
      </c>
      <c r="C68" s="7" t="s">
        <v>24</v>
      </c>
      <c r="D68" s="7" t="s">
        <v>50</v>
      </c>
      <c r="E68" s="280" t="s">
        <v>772</v>
      </c>
      <c r="F68" s="239" t="s">
        <v>785</v>
      </c>
      <c r="G68" s="294" t="s">
        <v>786</v>
      </c>
      <c r="H68" s="7" t="s">
        <v>111</v>
      </c>
      <c r="I68" s="7">
        <v>94228612</v>
      </c>
      <c r="J68" s="238" t="s">
        <v>787</v>
      </c>
      <c r="K68" s="140">
        <v>245020901</v>
      </c>
      <c r="L68" s="257" t="s">
        <v>993</v>
      </c>
      <c r="M68" s="241" t="s">
        <v>805</v>
      </c>
      <c r="N68" s="211" t="s">
        <v>817</v>
      </c>
      <c r="O68" s="313" t="s">
        <v>1082</v>
      </c>
      <c r="P68" s="221">
        <v>45524</v>
      </c>
      <c r="Q68" s="221">
        <v>45657</v>
      </c>
      <c r="R68" s="221">
        <v>45657</v>
      </c>
      <c r="S68" s="78">
        <v>12500000</v>
      </c>
      <c r="T68" s="5"/>
      <c r="U68" s="78">
        <v>12500000</v>
      </c>
      <c r="V68" s="5"/>
      <c r="W68" s="5"/>
      <c r="X68" s="5"/>
    </row>
    <row r="69" spans="1:24" ht="67.5" customHeight="1">
      <c r="A69" s="241" t="s">
        <v>797</v>
      </c>
      <c r="B69" s="6">
        <v>85101600</v>
      </c>
      <c r="C69" s="7" t="s">
        <v>24</v>
      </c>
      <c r="D69" s="7" t="s">
        <v>50</v>
      </c>
      <c r="E69" s="499" t="s">
        <v>770</v>
      </c>
      <c r="F69" s="294" t="s">
        <v>788</v>
      </c>
      <c r="G69" s="294" t="s">
        <v>790</v>
      </c>
      <c r="H69" s="7" t="s">
        <v>111</v>
      </c>
      <c r="I69" s="7">
        <v>94228612</v>
      </c>
      <c r="J69" s="238" t="s">
        <v>789</v>
      </c>
      <c r="K69" s="140">
        <v>245020901</v>
      </c>
      <c r="L69" s="257" t="s">
        <v>994</v>
      </c>
      <c r="M69" s="241" t="s">
        <v>805</v>
      </c>
      <c r="N69" s="211" t="s">
        <v>818</v>
      </c>
      <c r="O69" s="313" t="s">
        <v>1082</v>
      </c>
      <c r="P69" s="221">
        <v>45524</v>
      </c>
      <c r="Q69" s="221">
        <v>45657</v>
      </c>
      <c r="R69" s="221">
        <v>45657</v>
      </c>
      <c r="S69" s="78">
        <v>23750000</v>
      </c>
      <c r="T69" s="5"/>
      <c r="U69" s="78">
        <v>23750000</v>
      </c>
      <c r="V69" s="5"/>
      <c r="W69" s="5"/>
      <c r="X69" s="5"/>
    </row>
    <row r="70" spans="1:24" ht="67.5" customHeight="1">
      <c r="A70" s="576" t="s">
        <v>806</v>
      </c>
      <c r="B70" s="6">
        <v>85101600</v>
      </c>
      <c r="C70" s="7" t="s">
        <v>24</v>
      </c>
      <c r="D70" s="7" t="s">
        <v>50</v>
      </c>
      <c r="E70" s="243" t="s">
        <v>772</v>
      </c>
      <c r="F70" s="293" t="s">
        <v>810</v>
      </c>
      <c r="G70" s="294">
        <v>1112627649</v>
      </c>
      <c r="H70" s="7" t="s">
        <v>111</v>
      </c>
      <c r="I70" s="7">
        <v>94228612</v>
      </c>
      <c r="J70" s="241" t="s">
        <v>808</v>
      </c>
      <c r="K70" s="140">
        <v>245020901</v>
      </c>
      <c r="L70" s="257" t="s">
        <v>995</v>
      </c>
      <c r="M70" s="241" t="s">
        <v>805</v>
      </c>
      <c r="N70" s="211" t="s">
        <v>819</v>
      </c>
      <c r="O70" s="313" t="s">
        <v>1082</v>
      </c>
      <c r="P70" s="221">
        <v>45524</v>
      </c>
      <c r="Q70" s="221">
        <v>45657</v>
      </c>
      <c r="R70" s="221">
        <v>45657</v>
      </c>
      <c r="S70" s="12">
        <v>12500000</v>
      </c>
      <c r="T70" s="5"/>
      <c r="U70" s="12">
        <v>12500000</v>
      </c>
      <c r="V70" s="5"/>
      <c r="W70" s="5"/>
      <c r="X70" s="5"/>
    </row>
    <row r="71" spans="1:24" ht="67.5" customHeight="1">
      <c r="A71" s="275" t="s">
        <v>807</v>
      </c>
      <c r="B71" s="6">
        <v>85101600</v>
      </c>
      <c r="C71" s="7" t="s">
        <v>24</v>
      </c>
      <c r="D71" s="7" t="s">
        <v>50</v>
      </c>
      <c r="E71" s="243" t="s">
        <v>772</v>
      </c>
      <c r="F71" s="293" t="s">
        <v>811</v>
      </c>
      <c r="G71" s="237">
        <v>1007656225</v>
      </c>
      <c r="H71" s="7" t="s">
        <v>111</v>
      </c>
      <c r="I71" s="7">
        <v>94228612</v>
      </c>
      <c r="J71" s="241" t="s">
        <v>809</v>
      </c>
      <c r="K71" s="140">
        <v>245020901</v>
      </c>
      <c r="L71" s="257" t="s">
        <v>996</v>
      </c>
      <c r="M71" s="241" t="s">
        <v>805</v>
      </c>
      <c r="N71" s="211" t="s">
        <v>820</v>
      </c>
      <c r="O71" s="313" t="s">
        <v>1082</v>
      </c>
      <c r="P71" s="221">
        <v>45524</v>
      </c>
      <c r="Q71" s="221">
        <v>45657</v>
      </c>
      <c r="R71" s="221">
        <v>45657</v>
      </c>
      <c r="S71" s="12">
        <v>12500000</v>
      </c>
      <c r="T71" s="5"/>
      <c r="U71" s="12">
        <v>12500000</v>
      </c>
      <c r="V71" s="5"/>
      <c r="W71" s="5"/>
      <c r="X71" s="5"/>
    </row>
    <row r="72" spans="1:24" ht="67.5" customHeight="1">
      <c r="A72" s="487" t="s">
        <v>821</v>
      </c>
      <c r="B72" s="6">
        <v>85101600</v>
      </c>
      <c r="C72" s="7" t="s">
        <v>24</v>
      </c>
      <c r="D72" s="7" t="s">
        <v>50</v>
      </c>
      <c r="E72" s="497" t="s">
        <v>837</v>
      </c>
      <c r="F72" s="242" t="s">
        <v>836</v>
      </c>
      <c r="G72" s="235">
        <v>1088734527</v>
      </c>
      <c r="H72" s="7" t="s">
        <v>111</v>
      </c>
      <c r="I72" s="7">
        <v>94228612</v>
      </c>
      <c r="J72" s="244" t="s">
        <v>838</v>
      </c>
      <c r="K72" s="140">
        <v>245020901</v>
      </c>
      <c r="L72" s="257" t="s">
        <v>997</v>
      </c>
      <c r="M72" s="246" t="s">
        <v>906</v>
      </c>
      <c r="N72" s="211" t="s">
        <v>907</v>
      </c>
      <c r="O72" s="313" t="s">
        <v>1082</v>
      </c>
      <c r="P72" s="221">
        <v>45524</v>
      </c>
      <c r="Q72" s="221">
        <v>45657</v>
      </c>
      <c r="R72" s="221">
        <v>45657</v>
      </c>
      <c r="S72" s="12">
        <v>12500000</v>
      </c>
      <c r="T72" s="5"/>
      <c r="U72" s="12">
        <v>12500000</v>
      </c>
      <c r="V72" s="5"/>
      <c r="W72" s="5"/>
      <c r="X72" s="5"/>
    </row>
    <row r="73" spans="1:24" ht="67.5" customHeight="1">
      <c r="A73" s="249" t="s">
        <v>822</v>
      </c>
      <c r="B73" s="6">
        <v>85101600</v>
      </c>
      <c r="C73" s="7" t="s">
        <v>24</v>
      </c>
      <c r="D73" s="7" t="s">
        <v>50</v>
      </c>
      <c r="E73" s="247" t="s">
        <v>837</v>
      </c>
      <c r="F73" s="260" t="s">
        <v>839</v>
      </c>
      <c r="G73" s="235">
        <v>1116445472</v>
      </c>
      <c r="H73" s="7" t="s">
        <v>111</v>
      </c>
      <c r="I73" s="7">
        <v>94228612</v>
      </c>
      <c r="J73" s="244" t="s">
        <v>842</v>
      </c>
      <c r="K73" s="140">
        <v>245020901</v>
      </c>
      <c r="L73" s="257" t="s">
        <v>998</v>
      </c>
      <c r="M73" s="248" t="s">
        <v>908</v>
      </c>
      <c r="N73" s="211" t="s">
        <v>909</v>
      </c>
      <c r="O73" s="313" t="s">
        <v>1082</v>
      </c>
      <c r="P73" s="221">
        <v>45524</v>
      </c>
      <c r="Q73" s="221">
        <v>45657</v>
      </c>
      <c r="R73" s="221">
        <v>45657</v>
      </c>
      <c r="S73" s="12">
        <v>12500000</v>
      </c>
      <c r="T73" s="5"/>
      <c r="U73" s="12">
        <v>12500000</v>
      </c>
      <c r="V73" s="5"/>
      <c r="W73" s="5"/>
      <c r="X73" s="5"/>
    </row>
    <row r="74" spans="1:24" ht="67.5" customHeight="1">
      <c r="A74" s="248" t="s">
        <v>823</v>
      </c>
      <c r="B74" s="6">
        <v>85101600</v>
      </c>
      <c r="C74" s="7" t="s">
        <v>24</v>
      </c>
      <c r="D74" s="7" t="s">
        <v>50</v>
      </c>
      <c r="E74" s="250" t="s">
        <v>770</v>
      </c>
      <c r="F74" s="293" t="s">
        <v>840</v>
      </c>
      <c r="G74" s="301">
        <v>66873235</v>
      </c>
      <c r="H74" s="7" t="s">
        <v>111</v>
      </c>
      <c r="I74" s="7">
        <v>94228612</v>
      </c>
      <c r="J74" s="244" t="s">
        <v>841</v>
      </c>
      <c r="K74" s="140">
        <v>245020901</v>
      </c>
      <c r="L74" s="257" t="s">
        <v>999</v>
      </c>
      <c r="M74" s="248" t="s">
        <v>908</v>
      </c>
      <c r="N74" s="211" t="s">
        <v>910</v>
      </c>
      <c r="O74" s="313" t="s">
        <v>1082</v>
      </c>
      <c r="P74" s="221">
        <v>45524</v>
      </c>
      <c r="Q74" s="221">
        <v>45657</v>
      </c>
      <c r="R74" s="221">
        <v>45657</v>
      </c>
      <c r="S74" s="78">
        <v>23750000</v>
      </c>
      <c r="T74" s="5"/>
      <c r="U74" s="78">
        <v>23750000</v>
      </c>
      <c r="V74" s="5"/>
      <c r="W74" s="5"/>
      <c r="X74" s="5"/>
    </row>
    <row r="75" spans="1:24" ht="67.5" customHeight="1">
      <c r="A75" s="248" t="s">
        <v>824</v>
      </c>
      <c r="B75" s="6">
        <v>85101600</v>
      </c>
      <c r="C75" s="7" t="s">
        <v>24</v>
      </c>
      <c r="D75" s="7" t="s">
        <v>50</v>
      </c>
      <c r="E75" s="250" t="s">
        <v>772</v>
      </c>
      <c r="F75" s="293" t="s">
        <v>843</v>
      </c>
      <c r="G75" s="301">
        <v>66681866</v>
      </c>
      <c r="H75" s="7" t="s">
        <v>111</v>
      </c>
      <c r="I75" s="7">
        <v>94228612</v>
      </c>
      <c r="J75" s="244" t="s">
        <v>844</v>
      </c>
      <c r="K75" s="140">
        <v>245020901</v>
      </c>
      <c r="L75" s="257" t="s">
        <v>1000</v>
      </c>
      <c r="M75" s="248" t="s">
        <v>908</v>
      </c>
      <c r="N75" s="211" t="s">
        <v>911</v>
      </c>
      <c r="O75" s="313" t="s">
        <v>1082</v>
      </c>
      <c r="P75" s="221">
        <v>45524</v>
      </c>
      <c r="Q75" s="221">
        <v>45657</v>
      </c>
      <c r="R75" s="221">
        <v>45657</v>
      </c>
      <c r="S75" s="78">
        <v>12500000</v>
      </c>
      <c r="T75" s="5"/>
      <c r="U75" s="78">
        <v>12500000</v>
      </c>
      <c r="V75" s="5"/>
      <c r="W75" s="5"/>
      <c r="X75" s="5"/>
    </row>
    <row r="76" spans="1:24" ht="67.5" customHeight="1">
      <c r="A76" s="248" t="s">
        <v>825</v>
      </c>
      <c r="B76" s="6">
        <v>85101600</v>
      </c>
      <c r="C76" s="7" t="s">
        <v>24</v>
      </c>
      <c r="D76" s="7" t="s">
        <v>50</v>
      </c>
      <c r="E76" s="250" t="s">
        <v>846</v>
      </c>
      <c r="F76" s="293" t="s">
        <v>845</v>
      </c>
      <c r="G76" s="301">
        <v>1113787109</v>
      </c>
      <c r="H76" s="7" t="s">
        <v>111</v>
      </c>
      <c r="I76" s="7">
        <v>94228612</v>
      </c>
      <c r="J76" s="244" t="s">
        <v>847</v>
      </c>
      <c r="K76" s="140">
        <v>245020901</v>
      </c>
      <c r="L76" s="257" t="s">
        <v>1001</v>
      </c>
      <c r="M76" s="248" t="s">
        <v>908</v>
      </c>
      <c r="N76" s="211" t="s">
        <v>912</v>
      </c>
      <c r="O76" s="313" t="s">
        <v>1082</v>
      </c>
      <c r="P76" s="221">
        <v>45524</v>
      </c>
      <c r="Q76" s="221">
        <v>45657</v>
      </c>
      <c r="R76" s="221">
        <v>45657</v>
      </c>
      <c r="S76" s="78">
        <v>30000000</v>
      </c>
      <c r="T76" s="5"/>
      <c r="U76" s="78">
        <v>30000000</v>
      </c>
      <c r="V76" s="5"/>
      <c r="W76" s="5"/>
      <c r="X76" s="5"/>
    </row>
    <row r="77" spans="1:24" ht="67.5" customHeight="1">
      <c r="A77" s="248" t="s">
        <v>826</v>
      </c>
      <c r="B77" s="6">
        <v>85101600</v>
      </c>
      <c r="C77" s="7" t="s">
        <v>24</v>
      </c>
      <c r="D77" s="7" t="s">
        <v>50</v>
      </c>
      <c r="E77" s="250" t="s">
        <v>837</v>
      </c>
      <c r="F77" s="293" t="s">
        <v>848</v>
      </c>
      <c r="G77" s="301">
        <v>1113788385</v>
      </c>
      <c r="H77" s="7" t="s">
        <v>111</v>
      </c>
      <c r="I77" s="7">
        <v>94228612</v>
      </c>
      <c r="J77" s="244" t="s">
        <v>849</v>
      </c>
      <c r="K77" s="140">
        <v>245020901</v>
      </c>
      <c r="L77" s="257" t="s">
        <v>1002</v>
      </c>
      <c r="M77" s="248" t="s">
        <v>908</v>
      </c>
      <c r="N77" s="211" t="s">
        <v>913</v>
      </c>
      <c r="O77" s="313" t="s">
        <v>1082</v>
      </c>
      <c r="P77" s="221">
        <v>45524</v>
      </c>
      <c r="Q77" s="221">
        <v>45657</v>
      </c>
      <c r="R77" s="221">
        <v>45657</v>
      </c>
      <c r="S77" s="78">
        <v>12500000</v>
      </c>
      <c r="T77" s="5"/>
      <c r="U77" s="78">
        <v>12500000</v>
      </c>
      <c r="V77" s="5"/>
      <c r="W77" s="5"/>
      <c r="X77" s="5"/>
    </row>
    <row r="78" spans="1:24" ht="67.5" customHeight="1">
      <c r="A78" s="248" t="s">
        <v>827</v>
      </c>
      <c r="B78" s="6">
        <v>85101600</v>
      </c>
      <c r="C78" s="7" t="s">
        <v>24</v>
      </c>
      <c r="D78" s="7" t="s">
        <v>50</v>
      </c>
      <c r="E78" s="250" t="s">
        <v>837</v>
      </c>
      <c r="F78" s="293" t="s">
        <v>850</v>
      </c>
      <c r="G78" s="301">
        <v>1113778353</v>
      </c>
      <c r="H78" s="7" t="s">
        <v>111</v>
      </c>
      <c r="I78" s="7">
        <v>94228612</v>
      </c>
      <c r="J78" s="244" t="s">
        <v>851</v>
      </c>
      <c r="K78" s="140">
        <v>245020901</v>
      </c>
      <c r="L78" s="257" t="s">
        <v>1003</v>
      </c>
      <c r="M78" s="248" t="s">
        <v>908</v>
      </c>
      <c r="N78" s="211" t="s">
        <v>914</v>
      </c>
      <c r="O78" s="313" t="s">
        <v>1082</v>
      </c>
      <c r="P78" s="221">
        <v>45524</v>
      </c>
      <c r="Q78" s="221">
        <v>45657</v>
      </c>
      <c r="R78" s="221">
        <v>45657</v>
      </c>
      <c r="S78" s="78">
        <v>12500000</v>
      </c>
      <c r="T78" s="5"/>
      <c r="U78" s="78">
        <v>12500000</v>
      </c>
      <c r="V78" s="5"/>
      <c r="W78" s="5"/>
      <c r="X78" s="5"/>
    </row>
    <row r="79" spans="1:24" ht="67.5" customHeight="1">
      <c r="A79" s="248" t="s">
        <v>828</v>
      </c>
      <c r="B79" s="6">
        <v>85101600</v>
      </c>
      <c r="C79" s="7" t="s">
        <v>24</v>
      </c>
      <c r="D79" s="7" t="s">
        <v>50</v>
      </c>
      <c r="E79" s="250" t="s">
        <v>837</v>
      </c>
      <c r="F79" s="297" t="s">
        <v>852</v>
      </c>
      <c r="G79" s="301">
        <v>1113779029</v>
      </c>
      <c r="H79" s="31" t="s">
        <v>111</v>
      </c>
      <c r="I79" s="31">
        <v>94228612</v>
      </c>
      <c r="J79" s="244" t="s">
        <v>853</v>
      </c>
      <c r="K79" s="140">
        <v>245020901</v>
      </c>
      <c r="L79" s="257" t="s">
        <v>1004</v>
      </c>
      <c r="M79" s="248" t="s">
        <v>908</v>
      </c>
      <c r="N79" s="211" t="s">
        <v>915</v>
      </c>
      <c r="O79" s="313" t="s">
        <v>1082</v>
      </c>
      <c r="P79" s="221">
        <v>45524</v>
      </c>
      <c r="Q79" s="221">
        <v>45657</v>
      </c>
      <c r="R79" s="221">
        <v>45657</v>
      </c>
      <c r="S79" s="78">
        <v>12500000</v>
      </c>
      <c r="T79" s="5"/>
      <c r="U79" s="78">
        <v>12500000</v>
      </c>
      <c r="V79" s="5"/>
      <c r="W79" s="5"/>
      <c r="X79" s="5"/>
    </row>
    <row r="80" spans="1:24" ht="67.5" customHeight="1">
      <c r="A80" s="248" t="s">
        <v>829</v>
      </c>
      <c r="B80" s="6">
        <v>85101600</v>
      </c>
      <c r="C80" s="7" t="s">
        <v>24</v>
      </c>
      <c r="D80" s="7" t="s">
        <v>50</v>
      </c>
      <c r="E80" s="250" t="s">
        <v>837</v>
      </c>
      <c r="F80" s="297" t="s">
        <v>854</v>
      </c>
      <c r="G80" s="301">
        <v>16849268</v>
      </c>
      <c r="H80" s="31" t="s">
        <v>111</v>
      </c>
      <c r="I80" s="31">
        <v>94228612</v>
      </c>
      <c r="J80" s="244" t="s">
        <v>855</v>
      </c>
      <c r="K80" s="140">
        <v>245020901</v>
      </c>
      <c r="L80" s="257" t="s">
        <v>1005</v>
      </c>
      <c r="M80" s="248" t="s">
        <v>908</v>
      </c>
      <c r="N80" s="211" t="s">
        <v>916</v>
      </c>
      <c r="O80" s="313" t="s">
        <v>1082</v>
      </c>
      <c r="P80" s="221">
        <v>45524</v>
      </c>
      <c r="Q80" s="221">
        <v>45657</v>
      </c>
      <c r="R80" s="221">
        <v>45657</v>
      </c>
      <c r="S80" s="78">
        <v>12500000</v>
      </c>
      <c r="T80" s="5"/>
      <c r="U80" s="78">
        <v>12500000</v>
      </c>
      <c r="V80" s="5"/>
      <c r="W80" s="5"/>
      <c r="X80" s="5"/>
    </row>
    <row r="81" spans="1:24" ht="67.5" customHeight="1">
      <c r="A81" s="249" t="s">
        <v>830</v>
      </c>
      <c r="B81" s="6">
        <v>85101600</v>
      </c>
      <c r="C81" s="7" t="s">
        <v>24</v>
      </c>
      <c r="D81" s="7" t="s">
        <v>50</v>
      </c>
      <c r="E81" s="250" t="s">
        <v>770</v>
      </c>
      <c r="F81" s="297" t="s">
        <v>856</v>
      </c>
      <c r="G81" s="301">
        <v>1006289862</v>
      </c>
      <c r="H81" s="7" t="s">
        <v>111</v>
      </c>
      <c r="I81" s="7">
        <v>94228612</v>
      </c>
      <c r="J81" s="244" t="s">
        <v>857</v>
      </c>
      <c r="K81" s="140">
        <v>245020901</v>
      </c>
      <c r="L81" s="257" t="s">
        <v>1006</v>
      </c>
      <c r="M81" s="248" t="s">
        <v>908</v>
      </c>
      <c r="N81" s="211" t="s">
        <v>917</v>
      </c>
      <c r="O81" s="313" t="s">
        <v>1082</v>
      </c>
      <c r="P81" s="221">
        <v>45524</v>
      </c>
      <c r="Q81" s="221">
        <v>45657</v>
      </c>
      <c r="R81" s="221">
        <v>45657</v>
      </c>
      <c r="S81" s="78">
        <v>23750000</v>
      </c>
      <c r="T81" s="5"/>
      <c r="U81" s="78">
        <v>23750000</v>
      </c>
      <c r="V81" s="5"/>
      <c r="W81" s="5"/>
      <c r="X81" s="5"/>
    </row>
    <row r="82" spans="1:24" ht="67.5" customHeight="1">
      <c r="A82" s="249" t="s">
        <v>831</v>
      </c>
      <c r="B82" s="6">
        <v>85101600</v>
      </c>
      <c r="C82" s="7" t="s">
        <v>24</v>
      </c>
      <c r="D82" s="7" t="s">
        <v>50</v>
      </c>
      <c r="E82" s="250" t="s">
        <v>770</v>
      </c>
      <c r="F82" s="259" t="s">
        <v>858</v>
      </c>
      <c r="G82" s="301">
        <v>1113790651</v>
      </c>
      <c r="H82" s="7" t="s">
        <v>111</v>
      </c>
      <c r="I82" s="7">
        <v>94228612</v>
      </c>
      <c r="J82" s="244" t="s">
        <v>859</v>
      </c>
      <c r="K82" s="140">
        <v>245020901</v>
      </c>
      <c r="L82" s="257" t="s">
        <v>1007</v>
      </c>
      <c r="M82" s="248" t="s">
        <v>908</v>
      </c>
      <c r="N82" s="211" t="s">
        <v>918</v>
      </c>
      <c r="O82" s="313" t="s">
        <v>1082</v>
      </c>
      <c r="P82" s="221">
        <v>45524</v>
      </c>
      <c r="Q82" s="221">
        <v>45657</v>
      </c>
      <c r="R82" s="221">
        <v>45657</v>
      </c>
      <c r="S82" s="78">
        <v>23750000</v>
      </c>
      <c r="T82" s="5"/>
      <c r="U82" s="78">
        <v>23750000</v>
      </c>
      <c r="V82" s="5"/>
      <c r="W82" s="5"/>
      <c r="X82" s="5"/>
    </row>
    <row r="83" spans="1:24" ht="67.5" customHeight="1">
      <c r="A83" s="249" t="s">
        <v>832</v>
      </c>
      <c r="B83" s="6">
        <v>85101600</v>
      </c>
      <c r="C83" s="31" t="s">
        <v>24</v>
      </c>
      <c r="D83" s="31" t="s">
        <v>50</v>
      </c>
      <c r="E83" s="250" t="s">
        <v>846</v>
      </c>
      <c r="F83" s="244" t="s">
        <v>860</v>
      </c>
      <c r="G83" s="235">
        <v>1088029386</v>
      </c>
      <c r="H83" s="31" t="s">
        <v>111</v>
      </c>
      <c r="I83" s="31">
        <v>94228612</v>
      </c>
      <c r="J83" s="244" t="s">
        <v>861</v>
      </c>
      <c r="K83" s="140">
        <v>245020901</v>
      </c>
      <c r="L83" s="257" t="s">
        <v>1008</v>
      </c>
      <c r="M83" s="248" t="s">
        <v>908</v>
      </c>
      <c r="N83" s="211" t="s">
        <v>919</v>
      </c>
      <c r="O83" s="313" t="s">
        <v>1082</v>
      </c>
      <c r="P83" s="221">
        <v>45524</v>
      </c>
      <c r="Q83" s="221">
        <v>45657</v>
      </c>
      <c r="R83" s="221">
        <v>45657</v>
      </c>
      <c r="S83" s="78">
        <v>30000000</v>
      </c>
      <c r="T83" s="5"/>
      <c r="U83" s="78">
        <v>30000000</v>
      </c>
      <c r="V83" s="5"/>
      <c r="W83" s="5"/>
      <c r="X83" s="5"/>
    </row>
    <row r="84" spans="1:24" ht="67.5" customHeight="1">
      <c r="A84" s="249" t="s">
        <v>833</v>
      </c>
      <c r="B84" s="140">
        <v>85101600</v>
      </c>
      <c r="C84" s="31" t="s">
        <v>24</v>
      </c>
      <c r="D84" s="31" t="s">
        <v>50</v>
      </c>
      <c r="E84" s="247" t="s">
        <v>770</v>
      </c>
      <c r="F84" s="244" t="s">
        <v>862</v>
      </c>
      <c r="G84" s="235">
        <v>1006289951</v>
      </c>
      <c r="H84" s="7" t="s">
        <v>111</v>
      </c>
      <c r="I84" s="7">
        <v>94228612</v>
      </c>
      <c r="J84" s="244" t="s">
        <v>863</v>
      </c>
      <c r="K84" s="140">
        <v>245020901</v>
      </c>
      <c r="L84" s="257" t="s">
        <v>1009</v>
      </c>
      <c r="M84" s="248" t="s">
        <v>908</v>
      </c>
      <c r="N84" s="211" t="s">
        <v>921</v>
      </c>
      <c r="O84" s="313" t="s">
        <v>1085</v>
      </c>
      <c r="P84" s="221">
        <v>45524</v>
      </c>
      <c r="Q84" s="221">
        <v>45657</v>
      </c>
      <c r="R84" s="221">
        <v>45657</v>
      </c>
      <c r="S84" s="78">
        <v>23750000</v>
      </c>
      <c r="T84" s="5"/>
      <c r="U84" s="78">
        <v>23750000</v>
      </c>
      <c r="V84" s="5"/>
      <c r="W84" s="5"/>
      <c r="X84" s="5"/>
    </row>
    <row r="85" spans="1:24" ht="67.5" customHeight="1">
      <c r="A85" s="249" t="s">
        <v>834</v>
      </c>
      <c r="B85" s="140">
        <v>85101600</v>
      </c>
      <c r="C85" s="31" t="s">
        <v>24</v>
      </c>
      <c r="D85" s="31" t="s">
        <v>50</v>
      </c>
      <c r="E85" s="247" t="s">
        <v>865</v>
      </c>
      <c r="F85" s="244" t="s">
        <v>864</v>
      </c>
      <c r="G85" s="235">
        <v>6558805</v>
      </c>
      <c r="H85" s="7" t="s">
        <v>111</v>
      </c>
      <c r="I85" s="7">
        <v>94228612</v>
      </c>
      <c r="J85" s="244" t="s">
        <v>866</v>
      </c>
      <c r="K85" s="140">
        <v>245020901</v>
      </c>
      <c r="L85" s="257" t="s">
        <v>1010</v>
      </c>
      <c r="M85" s="248" t="s">
        <v>908</v>
      </c>
      <c r="N85" s="211" t="s">
        <v>922</v>
      </c>
      <c r="O85" s="313" t="s">
        <v>1085</v>
      </c>
      <c r="P85" s="221">
        <v>45524</v>
      </c>
      <c r="Q85" s="221">
        <v>45657</v>
      </c>
      <c r="R85" s="221">
        <v>45657</v>
      </c>
      <c r="S85" s="78">
        <v>37500000</v>
      </c>
      <c r="T85" s="5"/>
      <c r="U85" s="78">
        <v>37500000</v>
      </c>
      <c r="V85" s="5"/>
      <c r="W85" s="5"/>
      <c r="X85" s="5"/>
    </row>
    <row r="86" spans="1:24" ht="67.5" customHeight="1">
      <c r="A86" s="249" t="s">
        <v>835</v>
      </c>
      <c r="B86" s="6">
        <v>85101600</v>
      </c>
      <c r="C86" s="7" t="s">
        <v>24</v>
      </c>
      <c r="D86" s="7" t="s">
        <v>50</v>
      </c>
      <c r="E86" s="250" t="s">
        <v>868</v>
      </c>
      <c r="F86" s="259" t="s">
        <v>867</v>
      </c>
      <c r="G86" s="301">
        <v>1006238908</v>
      </c>
      <c r="H86" s="7" t="s">
        <v>111</v>
      </c>
      <c r="I86" s="7">
        <v>94228612</v>
      </c>
      <c r="J86" s="254" t="s">
        <v>977</v>
      </c>
      <c r="K86" s="140">
        <v>245020901</v>
      </c>
      <c r="L86" s="257" t="s">
        <v>1011</v>
      </c>
      <c r="M86" s="248" t="s">
        <v>908</v>
      </c>
      <c r="N86" s="211" t="s">
        <v>923</v>
      </c>
      <c r="O86" s="313" t="s">
        <v>1085</v>
      </c>
      <c r="P86" s="221">
        <v>45524</v>
      </c>
      <c r="Q86" s="221">
        <v>45657</v>
      </c>
      <c r="R86" s="221">
        <v>45657</v>
      </c>
      <c r="S86" s="78">
        <v>12500000</v>
      </c>
      <c r="T86" s="5"/>
      <c r="U86" s="78">
        <v>12500000</v>
      </c>
      <c r="V86" s="5"/>
      <c r="W86" s="5"/>
      <c r="X86" s="5"/>
    </row>
    <row r="87" spans="1:24" ht="67.5" customHeight="1">
      <c r="A87" s="249" t="s">
        <v>869</v>
      </c>
      <c r="B87" s="6">
        <v>85101600</v>
      </c>
      <c r="C87" s="7" t="s">
        <v>24</v>
      </c>
      <c r="D87" s="7" t="s">
        <v>50</v>
      </c>
      <c r="E87" s="250" t="s">
        <v>837</v>
      </c>
      <c r="F87" s="292" t="s">
        <v>876</v>
      </c>
      <c r="G87" s="301">
        <v>1116449473</v>
      </c>
      <c r="H87" s="7" t="s">
        <v>111</v>
      </c>
      <c r="I87" s="7">
        <v>94228612</v>
      </c>
      <c r="J87" s="244" t="s">
        <v>878</v>
      </c>
      <c r="K87" s="140">
        <v>245020901</v>
      </c>
      <c r="L87" s="268" t="s">
        <v>1032</v>
      </c>
      <c r="M87" s="248" t="s">
        <v>908</v>
      </c>
      <c r="N87" s="211" t="s">
        <v>924</v>
      </c>
      <c r="O87" s="313" t="s">
        <v>1085</v>
      </c>
      <c r="P87" s="222">
        <v>45525</v>
      </c>
      <c r="Q87" s="221">
        <v>45657</v>
      </c>
      <c r="R87" s="221">
        <v>45657</v>
      </c>
      <c r="S87" s="12">
        <v>12500000</v>
      </c>
      <c r="T87" s="5"/>
      <c r="U87" s="12">
        <v>12500000</v>
      </c>
      <c r="V87" s="5"/>
      <c r="W87" s="5"/>
      <c r="X87" s="5"/>
    </row>
    <row r="88" spans="1:24" ht="67.5" customHeight="1">
      <c r="A88" s="249" t="s">
        <v>870</v>
      </c>
      <c r="B88" s="6">
        <v>85101600</v>
      </c>
      <c r="C88" s="7" t="s">
        <v>24</v>
      </c>
      <c r="D88" s="7" t="s">
        <v>50</v>
      </c>
      <c r="E88" s="247" t="s">
        <v>837</v>
      </c>
      <c r="F88" s="292" t="s">
        <v>879</v>
      </c>
      <c r="G88" s="301">
        <v>1003851565</v>
      </c>
      <c r="H88" s="7" t="s">
        <v>111</v>
      </c>
      <c r="I88" s="7">
        <v>94228612</v>
      </c>
      <c r="J88" s="244" t="s">
        <v>880</v>
      </c>
      <c r="K88" s="140">
        <v>245020901</v>
      </c>
      <c r="L88" s="268" t="s">
        <v>1033</v>
      </c>
      <c r="M88" s="248" t="s">
        <v>908</v>
      </c>
      <c r="N88" s="211" t="s">
        <v>925</v>
      </c>
      <c r="O88" s="313" t="s">
        <v>1085</v>
      </c>
      <c r="P88" s="221">
        <v>45525</v>
      </c>
      <c r="Q88" s="221">
        <v>45657</v>
      </c>
      <c r="R88" s="221">
        <v>45657</v>
      </c>
      <c r="S88" s="12">
        <v>12500000</v>
      </c>
      <c r="T88" s="5"/>
      <c r="U88" s="12">
        <v>12500000</v>
      </c>
      <c r="V88" s="5"/>
      <c r="W88" s="5"/>
      <c r="X88" s="5"/>
    </row>
    <row r="89" spans="1:24" ht="67.5" customHeight="1">
      <c r="A89" s="249" t="s">
        <v>871</v>
      </c>
      <c r="B89" s="6">
        <v>85101600</v>
      </c>
      <c r="C89" s="7" t="s">
        <v>24</v>
      </c>
      <c r="D89" s="7" t="s">
        <v>50</v>
      </c>
      <c r="E89" s="250" t="s">
        <v>846</v>
      </c>
      <c r="F89" s="292" t="s">
        <v>881</v>
      </c>
      <c r="G89" s="301">
        <v>1116447295</v>
      </c>
      <c r="H89" s="7" t="s">
        <v>111</v>
      </c>
      <c r="I89" s="7">
        <v>94228612</v>
      </c>
      <c r="J89" s="244" t="s">
        <v>882</v>
      </c>
      <c r="K89" s="140">
        <v>245020901</v>
      </c>
      <c r="L89" s="268" t="s">
        <v>1034</v>
      </c>
      <c r="M89" s="248" t="s">
        <v>908</v>
      </c>
      <c r="N89" s="211" t="s">
        <v>926</v>
      </c>
      <c r="O89" s="313" t="s">
        <v>1085</v>
      </c>
      <c r="P89" s="221">
        <v>45525</v>
      </c>
      <c r="Q89" s="221">
        <v>45657</v>
      </c>
      <c r="R89" s="221">
        <v>45657</v>
      </c>
      <c r="S89" s="78">
        <v>30000000</v>
      </c>
      <c r="T89" s="5"/>
      <c r="U89" s="78">
        <v>30000000</v>
      </c>
      <c r="V89" s="5"/>
      <c r="W89" s="5"/>
      <c r="X89" s="5"/>
    </row>
    <row r="90" spans="1:24" ht="67.5" customHeight="1">
      <c r="A90" s="249" t="s">
        <v>872</v>
      </c>
      <c r="B90" s="6">
        <v>85101600</v>
      </c>
      <c r="C90" s="7" t="s">
        <v>24</v>
      </c>
      <c r="D90" s="7" t="s">
        <v>50</v>
      </c>
      <c r="E90" s="250" t="s">
        <v>837</v>
      </c>
      <c r="F90" s="292" t="s">
        <v>883</v>
      </c>
      <c r="G90" s="301">
        <v>1112920109</v>
      </c>
      <c r="H90" s="7" t="s">
        <v>111</v>
      </c>
      <c r="I90" s="7">
        <v>94228612</v>
      </c>
      <c r="J90" s="244" t="s">
        <v>884</v>
      </c>
      <c r="K90" s="140">
        <v>245020901</v>
      </c>
      <c r="L90" s="268" t="s">
        <v>1035</v>
      </c>
      <c r="M90" s="248" t="s">
        <v>908</v>
      </c>
      <c r="N90" s="211" t="s">
        <v>927</v>
      </c>
      <c r="O90" s="313" t="s">
        <v>1085</v>
      </c>
      <c r="P90" s="221">
        <v>45525</v>
      </c>
      <c r="Q90" s="221">
        <v>45657</v>
      </c>
      <c r="R90" s="221">
        <v>45657</v>
      </c>
      <c r="S90" s="78">
        <v>12500000</v>
      </c>
      <c r="T90" s="5"/>
      <c r="U90" s="78">
        <v>12500000</v>
      </c>
      <c r="V90" s="5"/>
      <c r="W90" s="5"/>
      <c r="X90" s="5"/>
    </row>
    <row r="91" spans="1:24" ht="67.5" customHeight="1">
      <c r="A91" s="249" t="s">
        <v>873</v>
      </c>
      <c r="B91" s="140">
        <v>85101600</v>
      </c>
      <c r="C91" s="31" t="s">
        <v>24</v>
      </c>
      <c r="D91" s="31" t="s">
        <v>50</v>
      </c>
      <c r="E91" s="247" t="s">
        <v>837</v>
      </c>
      <c r="F91" s="244" t="s">
        <v>885</v>
      </c>
      <c r="G91" s="235">
        <v>1114120382</v>
      </c>
      <c r="H91" s="31" t="s">
        <v>111</v>
      </c>
      <c r="I91" s="31">
        <v>94228612</v>
      </c>
      <c r="J91" s="244" t="s">
        <v>886</v>
      </c>
      <c r="K91" s="140">
        <v>245020901</v>
      </c>
      <c r="L91" s="268" t="s">
        <v>1036</v>
      </c>
      <c r="M91" s="248" t="s">
        <v>908</v>
      </c>
      <c r="N91" s="211" t="s">
        <v>928</v>
      </c>
      <c r="O91" s="313" t="s">
        <v>1085</v>
      </c>
      <c r="P91" s="221">
        <v>45525</v>
      </c>
      <c r="Q91" s="221">
        <v>45657</v>
      </c>
      <c r="R91" s="221">
        <v>45657</v>
      </c>
      <c r="S91" s="78">
        <v>12500000</v>
      </c>
      <c r="T91" s="5"/>
      <c r="U91" s="78">
        <v>12500000</v>
      </c>
      <c r="V91" s="5"/>
      <c r="W91" s="5"/>
      <c r="X91" s="5"/>
    </row>
    <row r="92" spans="1:24" ht="67.5" customHeight="1">
      <c r="A92" s="249" t="s">
        <v>874</v>
      </c>
      <c r="B92" s="140">
        <v>85101600</v>
      </c>
      <c r="C92" s="31" t="s">
        <v>24</v>
      </c>
      <c r="D92" s="31" t="s">
        <v>50</v>
      </c>
      <c r="E92" s="247" t="s">
        <v>846</v>
      </c>
      <c r="F92" s="266" t="s">
        <v>887</v>
      </c>
      <c r="G92" s="235">
        <v>1113793435</v>
      </c>
      <c r="H92" s="7" t="s">
        <v>111</v>
      </c>
      <c r="I92" s="7">
        <v>94228612</v>
      </c>
      <c r="J92" s="245" t="s">
        <v>905</v>
      </c>
      <c r="K92" s="140">
        <v>245020901</v>
      </c>
      <c r="L92" s="268" t="s">
        <v>1037</v>
      </c>
      <c r="M92" s="248" t="s">
        <v>908</v>
      </c>
      <c r="N92" s="211" t="s">
        <v>929</v>
      </c>
      <c r="O92" s="313" t="s">
        <v>1085</v>
      </c>
      <c r="P92" s="221">
        <v>45525</v>
      </c>
      <c r="Q92" s="221">
        <v>45657</v>
      </c>
      <c r="R92" s="221">
        <v>45657</v>
      </c>
      <c r="S92" s="78">
        <v>30000000</v>
      </c>
      <c r="T92" s="5"/>
      <c r="U92" s="78">
        <v>30000000</v>
      </c>
      <c r="V92" s="5"/>
      <c r="W92" s="5"/>
      <c r="X92" s="139"/>
    </row>
    <row r="93" spans="1:24" ht="67.5" customHeight="1">
      <c r="A93" s="249" t="s">
        <v>875</v>
      </c>
      <c r="B93" s="6">
        <v>85101600</v>
      </c>
      <c r="C93" s="7" t="s">
        <v>24</v>
      </c>
      <c r="D93" s="7" t="s">
        <v>50</v>
      </c>
      <c r="E93" s="250" t="s">
        <v>865</v>
      </c>
      <c r="F93" s="292" t="s">
        <v>888</v>
      </c>
      <c r="G93" s="301">
        <v>1007820821</v>
      </c>
      <c r="H93" s="7" t="s">
        <v>111</v>
      </c>
      <c r="I93" s="7">
        <v>94228612</v>
      </c>
      <c r="J93" s="292" t="s">
        <v>889</v>
      </c>
      <c r="K93" s="6">
        <v>245020901</v>
      </c>
      <c r="L93" s="268" t="s">
        <v>1038</v>
      </c>
      <c r="M93" s="248" t="s">
        <v>908</v>
      </c>
      <c r="N93" s="211" t="s">
        <v>930</v>
      </c>
      <c r="O93" s="313" t="s">
        <v>1085</v>
      </c>
      <c r="P93" s="221">
        <v>45525</v>
      </c>
      <c r="Q93" s="221">
        <v>45657</v>
      </c>
      <c r="R93" s="221">
        <v>45657</v>
      </c>
      <c r="S93" s="12">
        <v>37500000</v>
      </c>
      <c r="T93" s="139"/>
      <c r="U93" s="78">
        <v>37500000</v>
      </c>
      <c r="V93" s="139"/>
      <c r="W93" s="139"/>
      <c r="X93" s="139"/>
    </row>
    <row r="94" spans="1:24" ht="67.5" customHeight="1">
      <c r="A94" s="249" t="s">
        <v>892</v>
      </c>
      <c r="B94" s="6">
        <v>85101600</v>
      </c>
      <c r="C94" s="7" t="s">
        <v>24</v>
      </c>
      <c r="D94" s="7" t="s">
        <v>50</v>
      </c>
      <c r="E94" s="250" t="s">
        <v>837</v>
      </c>
      <c r="F94" s="292" t="s">
        <v>895</v>
      </c>
      <c r="G94" s="301">
        <v>1006592827</v>
      </c>
      <c r="H94" s="7" t="s">
        <v>111</v>
      </c>
      <c r="I94" s="7">
        <v>94228612</v>
      </c>
      <c r="J94" s="244" t="s">
        <v>896</v>
      </c>
      <c r="K94" s="140">
        <v>245020901</v>
      </c>
      <c r="L94" s="268" t="s">
        <v>1039</v>
      </c>
      <c r="M94" s="248" t="s">
        <v>908</v>
      </c>
      <c r="N94" s="211" t="s">
        <v>931</v>
      </c>
      <c r="O94" s="313" t="s">
        <v>1085</v>
      </c>
      <c r="P94" s="221">
        <v>45525</v>
      </c>
      <c r="Q94" s="221">
        <v>45657</v>
      </c>
      <c r="R94" s="221">
        <v>45657</v>
      </c>
      <c r="S94" s="78">
        <v>12500000</v>
      </c>
      <c r="T94" s="139"/>
      <c r="U94" s="78">
        <v>12500000</v>
      </c>
      <c r="V94" s="139"/>
      <c r="W94" s="139"/>
      <c r="X94" s="139"/>
    </row>
    <row r="95" spans="1:24" ht="67.5" customHeight="1">
      <c r="A95" s="249" t="s">
        <v>893</v>
      </c>
      <c r="B95" s="6">
        <v>85101600</v>
      </c>
      <c r="C95" s="7" t="s">
        <v>24</v>
      </c>
      <c r="D95" s="7" t="s">
        <v>50</v>
      </c>
      <c r="E95" s="250" t="s">
        <v>770</v>
      </c>
      <c r="F95" s="292" t="s">
        <v>897</v>
      </c>
      <c r="G95" s="301">
        <v>1116448482</v>
      </c>
      <c r="H95" s="7" t="s">
        <v>111</v>
      </c>
      <c r="I95" s="7">
        <v>94228612</v>
      </c>
      <c r="J95" s="292" t="s">
        <v>898</v>
      </c>
      <c r="K95" s="6">
        <v>245020901</v>
      </c>
      <c r="L95" s="268" t="s">
        <v>1040</v>
      </c>
      <c r="M95" s="249" t="s">
        <v>908</v>
      </c>
      <c r="N95" s="186" t="s">
        <v>932</v>
      </c>
      <c r="O95" s="313" t="s">
        <v>1085</v>
      </c>
      <c r="P95" s="222">
        <v>45525</v>
      </c>
      <c r="Q95" s="222">
        <v>45657</v>
      </c>
      <c r="R95" s="222">
        <v>45657</v>
      </c>
      <c r="S95" s="12">
        <v>23750000</v>
      </c>
      <c r="T95" s="5"/>
      <c r="U95" s="12">
        <v>23750000</v>
      </c>
      <c r="V95" s="5"/>
      <c r="W95" s="5"/>
      <c r="X95" s="5"/>
    </row>
    <row r="96" spans="1:24" ht="67.5" customHeight="1">
      <c r="A96" s="249" t="s">
        <v>894</v>
      </c>
      <c r="B96" s="6">
        <v>85101600</v>
      </c>
      <c r="C96" s="7" t="s">
        <v>24</v>
      </c>
      <c r="D96" s="7" t="s">
        <v>50</v>
      </c>
      <c r="E96" s="250" t="s">
        <v>837</v>
      </c>
      <c r="F96" s="292" t="s">
        <v>899</v>
      </c>
      <c r="G96" s="301">
        <v>1116445023</v>
      </c>
      <c r="H96" s="7" t="s">
        <v>111</v>
      </c>
      <c r="I96" s="7">
        <v>94228612</v>
      </c>
      <c r="J96" s="292" t="s">
        <v>900</v>
      </c>
      <c r="K96" s="6">
        <v>245020901</v>
      </c>
      <c r="L96" s="268" t="s">
        <v>1041</v>
      </c>
      <c r="M96" s="249" t="s">
        <v>908</v>
      </c>
      <c r="N96" s="186" t="s">
        <v>933</v>
      </c>
      <c r="O96" s="313" t="s">
        <v>1085</v>
      </c>
      <c r="P96" s="222">
        <v>45525</v>
      </c>
      <c r="Q96" s="222">
        <v>45657</v>
      </c>
      <c r="R96" s="222">
        <v>45657</v>
      </c>
      <c r="S96" s="12">
        <v>12500000</v>
      </c>
      <c r="T96" s="5"/>
      <c r="U96" s="12">
        <v>12500000</v>
      </c>
      <c r="V96" s="5"/>
      <c r="W96" s="5"/>
      <c r="X96" s="5"/>
    </row>
    <row r="97" spans="1:24" ht="67.5" customHeight="1">
      <c r="A97" s="249" t="s">
        <v>890</v>
      </c>
      <c r="B97" s="6">
        <v>85101600</v>
      </c>
      <c r="C97" s="7" t="s">
        <v>24</v>
      </c>
      <c r="D97" s="7" t="s">
        <v>50</v>
      </c>
      <c r="E97" s="590" t="s">
        <v>837</v>
      </c>
      <c r="F97" s="589" t="s">
        <v>902</v>
      </c>
      <c r="G97" s="301">
        <v>1006289250</v>
      </c>
      <c r="H97" s="7" t="s">
        <v>111</v>
      </c>
      <c r="I97" s="7">
        <v>94228612</v>
      </c>
      <c r="J97" s="292" t="s">
        <v>901</v>
      </c>
      <c r="K97" s="6">
        <v>245020901</v>
      </c>
      <c r="L97" s="268" t="s">
        <v>1042</v>
      </c>
      <c r="M97" s="249" t="s">
        <v>908</v>
      </c>
      <c r="N97" s="186" t="s">
        <v>934</v>
      </c>
      <c r="O97" s="313" t="s">
        <v>1085</v>
      </c>
      <c r="P97" s="222">
        <v>45525</v>
      </c>
      <c r="Q97" s="222">
        <v>45657</v>
      </c>
      <c r="R97" s="222">
        <v>45657</v>
      </c>
      <c r="S97" s="12">
        <v>12500000</v>
      </c>
      <c r="T97" s="5"/>
      <c r="U97" s="12">
        <v>12500000</v>
      </c>
      <c r="V97" s="5"/>
      <c r="W97" s="5"/>
      <c r="X97" s="5"/>
    </row>
    <row r="98" spans="1:24" ht="67.5" customHeight="1">
      <c r="A98" s="249" t="s">
        <v>891</v>
      </c>
      <c r="B98" s="6">
        <v>85101600</v>
      </c>
      <c r="C98" s="7" t="s">
        <v>24</v>
      </c>
      <c r="D98" s="7" t="s">
        <v>50</v>
      </c>
      <c r="E98" s="250" t="s">
        <v>846</v>
      </c>
      <c r="F98" s="292" t="s">
        <v>904</v>
      </c>
      <c r="G98" s="301">
        <v>1130632570</v>
      </c>
      <c r="H98" s="7" t="s">
        <v>111</v>
      </c>
      <c r="I98" s="7">
        <v>94228612</v>
      </c>
      <c r="J98" s="292" t="s">
        <v>903</v>
      </c>
      <c r="K98" s="6">
        <v>245020901</v>
      </c>
      <c r="L98" s="268" t="s">
        <v>1043</v>
      </c>
      <c r="M98" s="249" t="s">
        <v>908</v>
      </c>
      <c r="N98" s="186" t="s">
        <v>935</v>
      </c>
      <c r="O98" s="313" t="s">
        <v>1085</v>
      </c>
      <c r="P98" s="222">
        <v>45525</v>
      </c>
      <c r="Q98" s="222">
        <v>45657</v>
      </c>
      <c r="R98" s="222">
        <v>45657</v>
      </c>
      <c r="S98" s="78">
        <v>30000000</v>
      </c>
      <c r="T98" s="139"/>
      <c r="U98" s="78">
        <v>30000000</v>
      </c>
      <c r="V98" s="139"/>
      <c r="W98" s="139"/>
      <c r="X98" s="139"/>
    </row>
    <row r="99" spans="1:24" ht="67.5" customHeight="1">
      <c r="A99" s="276" t="s">
        <v>936</v>
      </c>
      <c r="B99" s="6">
        <v>85101600</v>
      </c>
      <c r="C99" s="7" t="s">
        <v>24</v>
      </c>
      <c r="D99" s="7" t="s">
        <v>50</v>
      </c>
      <c r="E99" s="434" t="s">
        <v>837</v>
      </c>
      <c r="F99" s="248" t="s">
        <v>942</v>
      </c>
      <c r="G99" s="235">
        <v>1088311708</v>
      </c>
      <c r="H99" s="7" t="s">
        <v>111</v>
      </c>
      <c r="I99" s="7">
        <v>94228612</v>
      </c>
      <c r="J99" s="249" t="s">
        <v>943</v>
      </c>
      <c r="K99" s="6">
        <v>245020901</v>
      </c>
      <c r="L99" s="268" t="s">
        <v>1044</v>
      </c>
      <c r="M99" s="248" t="s">
        <v>908</v>
      </c>
      <c r="N99" s="211" t="s">
        <v>960</v>
      </c>
      <c r="O99" s="313" t="s">
        <v>1085</v>
      </c>
      <c r="P99" s="222">
        <v>45527</v>
      </c>
      <c r="Q99" s="222">
        <v>45657</v>
      </c>
      <c r="R99" s="222">
        <v>45657</v>
      </c>
      <c r="S99" s="12">
        <v>12500000</v>
      </c>
      <c r="T99" s="5"/>
      <c r="U99" s="12">
        <v>12500000</v>
      </c>
      <c r="V99" s="5"/>
      <c r="W99" s="5"/>
      <c r="X99" s="5"/>
    </row>
    <row r="100" spans="1:24" ht="67.5" customHeight="1">
      <c r="A100" s="579" t="s">
        <v>937</v>
      </c>
      <c r="B100" s="140">
        <v>85101600</v>
      </c>
      <c r="C100" s="31" t="s">
        <v>24</v>
      </c>
      <c r="D100" s="31" t="s">
        <v>50</v>
      </c>
      <c r="E100" s="580" t="s">
        <v>865</v>
      </c>
      <c r="F100" s="570" t="s">
        <v>944</v>
      </c>
      <c r="G100" s="235">
        <v>1116434379</v>
      </c>
      <c r="H100" s="31" t="s">
        <v>111</v>
      </c>
      <c r="I100" s="31">
        <v>94228612</v>
      </c>
      <c r="J100" s="248" t="s">
        <v>945</v>
      </c>
      <c r="K100" s="140">
        <v>245020901</v>
      </c>
      <c r="L100" s="268" t="s">
        <v>1045</v>
      </c>
      <c r="M100" s="248" t="s">
        <v>908</v>
      </c>
      <c r="N100" s="211" t="s">
        <v>961</v>
      </c>
      <c r="O100" s="313" t="s">
        <v>1085</v>
      </c>
      <c r="P100" s="221">
        <v>45527</v>
      </c>
      <c r="Q100" s="221">
        <v>45657</v>
      </c>
      <c r="R100" s="221">
        <v>45657</v>
      </c>
      <c r="S100" s="12">
        <v>37500000</v>
      </c>
      <c r="T100" s="5"/>
      <c r="U100" s="12">
        <v>37500000</v>
      </c>
      <c r="V100" s="5"/>
      <c r="W100" s="5"/>
      <c r="X100" s="5"/>
    </row>
    <row r="101" spans="1:24" ht="67.5" customHeight="1">
      <c r="A101" s="251" t="s">
        <v>938</v>
      </c>
      <c r="B101" s="6">
        <v>85101600</v>
      </c>
      <c r="C101" s="7" t="s">
        <v>24</v>
      </c>
      <c r="D101" s="7" t="s">
        <v>50</v>
      </c>
      <c r="E101" s="434" t="s">
        <v>865</v>
      </c>
      <c r="F101" s="248" t="s">
        <v>946</v>
      </c>
      <c r="G101" s="235">
        <v>1116444954</v>
      </c>
      <c r="H101" s="7" t="s">
        <v>111</v>
      </c>
      <c r="I101" s="7">
        <v>94228612</v>
      </c>
      <c r="J101" s="248" t="s">
        <v>947</v>
      </c>
      <c r="K101" s="6">
        <v>245020901</v>
      </c>
      <c r="L101" s="268" t="s">
        <v>1051</v>
      </c>
      <c r="M101" s="248" t="s">
        <v>908</v>
      </c>
      <c r="N101" s="211" t="s">
        <v>962</v>
      </c>
      <c r="O101" s="313" t="s">
        <v>1085</v>
      </c>
      <c r="P101" s="221">
        <v>45527</v>
      </c>
      <c r="Q101" s="221">
        <v>45657</v>
      </c>
      <c r="R101" s="221">
        <v>45657</v>
      </c>
      <c r="S101" s="12">
        <v>37500000</v>
      </c>
      <c r="T101" s="5"/>
      <c r="U101" s="12">
        <v>37500000</v>
      </c>
      <c r="V101" s="5"/>
      <c r="W101" s="5"/>
      <c r="X101" s="5"/>
    </row>
    <row r="102" spans="1:24" ht="67.5" customHeight="1">
      <c r="A102" s="251" t="s">
        <v>939</v>
      </c>
      <c r="B102" s="6">
        <v>85101600</v>
      </c>
      <c r="C102" s="7" t="s">
        <v>24</v>
      </c>
      <c r="D102" s="7" t="s">
        <v>50</v>
      </c>
      <c r="E102" s="434" t="s">
        <v>846</v>
      </c>
      <c r="F102" s="248" t="s">
        <v>948</v>
      </c>
      <c r="G102" s="235">
        <v>1006289472</v>
      </c>
      <c r="H102" s="7" t="s">
        <v>111</v>
      </c>
      <c r="I102" s="7">
        <v>94228612</v>
      </c>
      <c r="J102" s="248" t="s">
        <v>949</v>
      </c>
      <c r="K102" s="6">
        <v>245020901</v>
      </c>
      <c r="L102" s="268" t="s">
        <v>1050</v>
      </c>
      <c r="M102" s="248" t="s">
        <v>908</v>
      </c>
      <c r="N102" s="211" t="s">
        <v>963</v>
      </c>
      <c r="O102" s="313" t="s">
        <v>1085</v>
      </c>
      <c r="P102" s="221">
        <v>45527</v>
      </c>
      <c r="Q102" s="221">
        <v>45657</v>
      </c>
      <c r="R102" s="221">
        <v>45657</v>
      </c>
      <c r="S102" s="12">
        <v>30000000</v>
      </c>
      <c r="T102" s="5"/>
      <c r="U102" s="12">
        <v>30000000</v>
      </c>
      <c r="V102" s="5"/>
      <c r="W102" s="5"/>
      <c r="X102" s="5"/>
    </row>
    <row r="103" spans="1:24" ht="67.5" customHeight="1">
      <c r="A103" s="251" t="s">
        <v>940</v>
      </c>
      <c r="B103" s="6">
        <v>85101600</v>
      </c>
      <c r="C103" s="7" t="s">
        <v>24</v>
      </c>
      <c r="D103" s="7" t="s">
        <v>50</v>
      </c>
      <c r="E103" s="434" t="s">
        <v>837</v>
      </c>
      <c r="F103" s="257" t="s">
        <v>950</v>
      </c>
      <c r="G103" s="235">
        <v>1116440956</v>
      </c>
      <c r="H103" s="7" t="s">
        <v>111</v>
      </c>
      <c r="I103" s="7">
        <v>94228612</v>
      </c>
      <c r="J103" s="248" t="s">
        <v>951</v>
      </c>
      <c r="K103" s="6">
        <v>245020901</v>
      </c>
      <c r="L103" s="268" t="s">
        <v>1049</v>
      </c>
      <c r="M103" s="248" t="s">
        <v>908</v>
      </c>
      <c r="N103" s="211" t="s">
        <v>966</v>
      </c>
      <c r="O103" s="313" t="s">
        <v>1085</v>
      </c>
      <c r="P103" s="221">
        <v>45527</v>
      </c>
      <c r="Q103" s="221">
        <v>45657</v>
      </c>
      <c r="R103" s="221">
        <v>45657</v>
      </c>
      <c r="S103" s="12">
        <v>12500000</v>
      </c>
      <c r="T103" s="5"/>
      <c r="U103" s="12">
        <v>12500000</v>
      </c>
      <c r="V103" s="5"/>
      <c r="W103" s="5"/>
      <c r="X103" s="5"/>
    </row>
    <row r="104" spans="1:24" ht="67.5" customHeight="1">
      <c r="A104" s="274" t="s">
        <v>941</v>
      </c>
      <c r="B104" s="6">
        <v>85101600</v>
      </c>
      <c r="C104" s="7" t="s">
        <v>24</v>
      </c>
      <c r="D104" s="7" t="s">
        <v>50</v>
      </c>
      <c r="E104" s="252" t="s">
        <v>837</v>
      </c>
      <c r="F104" s="248" t="s">
        <v>952</v>
      </c>
      <c r="G104" s="235">
        <v>29775003</v>
      </c>
      <c r="H104" s="7" t="s">
        <v>111</v>
      </c>
      <c r="I104" s="7">
        <v>94228612</v>
      </c>
      <c r="J104" s="248" t="s">
        <v>953</v>
      </c>
      <c r="K104" s="6">
        <v>245020901</v>
      </c>
      <c r="L104" s="268" t="s">
        <v>1048</v>
      </c>
      <c r="M104" s="248" t="s">
        <v>964</v>
      </c>
      <c r="N104" s="211" t="s">
        <v>965</v>
      </c>
      <c r="O104" s="313" t="s">
        <v>1085</v>
      </c>
      <c r="P104" s="222">
        <v>45527</v>
      </c>
      <c r="Q104" s="221">
        <v>45657</v>
      </c>
      <c r="R104" s="221">
        <v>45657</v>
      </c>
      <c r="S104" s="12">
        <v>12500000</v>
      </c>
      <c r="T104" s="5"/>
      <c r="U104" s="12">
        <v>12500000</v>
      </c>
      <c r="V104" s="5"/>
      <c r="W104" s="5"/>
      <c r="X104" s="5"/>
    </row>
    <row r="105" spans="1:24" ht="67.5" customHeight="1">
      <c r="A105" s="253" t="s">
        <v>954</v>
      </c>
      <c r="B105" s="6">
        <v>85101600</v>
      </c>
      <c r="C105" s="7" t="s">
        <v>24</v>
      </c>
      <c r="D105" s="7" t="s">
        <v>50</v>
      </c>
      <c r="E105" s="252" t="s">
        <v>837</v>
      </c>
      <c r="F105" s="248" t="s">
        <v>956</v>
      </c>
      <c r="G105" s="235">
        <v>1116444343</v>
      </c>
      <c r="H105" s="7" t="s">
        <v>111</v>
      </c>
      <c r="I105" s="7">
        <v>94228612</v>
      </c>
      <c r="J105" s="248" t="s">
        <v>957</v>
      </c>
      <c r="K105" s="6">
        <v>245020901</v>
      </c>
      <c r="L105" s="268" t="s">
        <v>1047</v>
      </c>
      <c r="M105" s="248" t="s">
        <v>964</v>
      </c>
      <c r="N105" s="211" t="s">
        <v>967</v>
      </c>
      <c r="O105" s="313" t="s">
        <v>1085</v>
      </c>
      <c r="P105" s="221">
        <v>45527</v>
      </c>
      <c r="Q105" s="221">
        <v>45657</v>
      </c>
      <c r="R105" s="221">
        <v>45657</v>
      </c>
      <c r="S105" s="12">
        <v>12500000</v>
      </c>
      <c r="T105" s="5"/>
      <c r="U105" s="12">
        <v>12500000</v>
      </c>
      <c r="V105" s="5"/>
      <c r="W105" s="5"/>
      <c r="X105" s="5"/>
    </row>
    <row r="106" spans="1:24" ht="67.5" customHeight="1">
      <c r="A106" s="253" t="s">
        <v>955</v>
      </c>
      <c r="B106" s="6">
        <v>85101600</v>
      </c>
      <c r="C106" s="7" t="s">
        <v>24</v>
      </c>
      <c r="D106" s="7" t="s">
        <v>50</v>
      </c>
      <c r="E106" s="252" t="s">
        <v>846</v>
      </c>
      <c r="F106" s="248" t="s">
        <v>958</v>
      </c>
      <c r="G106" s="235">
        <v>14636116</v>
      </c>
      <c r="H106" s="7" t="s">
        <v>111</v>
      </c>
      <c r="I106" s="7">
        <v>94228612</v>
      </c>
      <c r="J106" s="248" t="s">
        <v>959</v>
      </c>
      <c r="K106" s="6">
        <v>245020901</v>
      </c>
      <c r="L106" s="268" t="s">
        <v>1046</v>
      </c>
      <c r="M106" s="248" t="s">
        <v>964</v>
      </c>
      <c r="N106" s="211" t="s">
        <v>968</v>
      </c>
      <c r="O106" s="313" t="s">
        <v>1085</v>
      </c>
      <c r="P106" s="221">
        <v>45527</v>
      </c>
      <c r="Q106" s="221">
        <v>45657</v>
      </c>
      <c r="R106" s="221">
        <v>45657</v>
      </c>
      <c r="S106" s="12">
        <v>30000000</v>
      </c>
      <c r="T106" s="5"/>
      <c r="U106" s="12">
        <v>30000000</v>
      </c>
      <c r="V106" s="5"/>
      <c r="W106" s="5"/>
      <c r="X106" s="5"/>
    </row>
    <row r="107" spans="1:24" ht="67.5" customHeight="1">
      <c r="A107" s="254" t="s">
        <v>969</v>
      </c>
      <c r="B107" s="6">
        <v>85101600</v>
      </c>
      <c r="C107" s="7" t="s">
        <v>24</v>
      </c>
      <c r="D107" s="7" t="s">
        <v>50</v>
      </c>
      <c r="E107" s="256" t="s">
        <v>837</v>
      </c>
      <c r="F107" s="254" t="s">
        <v>972</v>
      </c>
      <c r="G107" s="235">
        <v>1113787145</v>
      </c>
      <c r="H107" s="7" t="s">
        <v>111</v>
      </c>
      <c r="I107" s="7">
        <v>94228612</v>
      </c>
      <c r="J107" s="248" t="s">
        <v>877</v>
      </c>
      <c r="K107" s="6">
        <v>245020901</v>
      </c>
      <c r="L107" s="268" t="s">
        <v>1052</v>
      </c>
      <c r="M107" s="248" t="s">
        <v>964</v>
      </c>
      <c r="N107" s="211" t="s">
        <v>978</v>
      </c>
      <c r="O107" s="313" t="s">
        <v>1085</v>
      </c>
      <c r="P107" s="221">
        <v>45530</v>
      </c>
      <c r="Q107" s="221">
        <v>45657</v>
      </c>
      <c r="R107" s="221">
        <v>45657</v>
      </c>
      <c r="S107" s="12">
        <v>12500000</v>
      </c>
      <c r="T107" s="5"/>
      <c r="U107" s="12">
        <v>12500000</v>
      </c>
      <c r="V107" s="5"/>
      <c r="W107" s="5"/>
      <c r="X107" s="5"/>
    </row>
    <row r="108" spans="1:24" ht="67.5" customHeight="1">
      <c r="A108" s="254" t="s">
        <v>970</v>
      </c>
      <c r="B108" s="6">
        <v>85101600</v>
      </c>
      <c r="C108" s="7" t="s">
        <v>24</v>
      </c>
      <c r="D108" s="7" t="s">
        <v>50</v>
      </c>
      <c r="E108" s="256" t="s">
        <v>865</v>
      </c>
      <c r="F108" s="254" t="s">
        <v>973</v>
      </c>
      <c r="G108" s="235">
        <v>1113788186</v>
      </c>
      <c r="H108" s="7" t="s">
        <v>111</v>
      </c>
      <c r="I108" s="7">
        <v>94228612</v>
      </c>
      <c r="J108" s="248" t="s">
        <v>976</v>
      </c>
      <c r="K108" s="6">
        <v>245020901</v>
      </c>
      <c r="L108" s="396" t="s">
        <v>1053</v>
      </c>
      <c r="M108" s="248" t="s">
        <v>964</v>
      </c>
      <c r="N108" s="211" t="s">
        <v>979</v>
      </c>
      <c r="O108" s="313" t="s">
        <v>1085</v>
      </c>
      <c r="P108" s="221">
        <v>45530</v>
      </c>
      <c r="Q108" s="221">
        <v>45657</v>
      </c>
      <c r="R108" s="221">
        <v>45657</v>
      </c>
      <c r="S108" s="12">
        <v>37500000</v>
      </c>
      <c r="T108" s="5"/>
      <c r="U108" s="12">
        <v>37500000</v>
      </c>
      <c r="V108" s="5"/>
      <c r="W108" s="5"/>
      <c r="X108" s="5"/>
    </row>
    <row r="109" spans="1:24" ht="67.5" customHeight="1">
      <c r="A109" s="254" t="s">
        <v>971</v>
      </c>
      <c r="B109" s="6">
        <v>85101600</v>
      </c>
      <c r="C109" s="7" t="s">
        <v>24</v>
      </c>
      <c r="D109" s="7" t="s">
        <v>50</v>
      </c>
      <c r="E109" s="256" t="s">
        <v>837</v>
      </c>
      <c r="F109" s="257" t="s">
        <v>974</v>
      </c>
      <c r="G109" s="235">
        <v>66681888</v>
      </c>
      <c r="H109" s="7" t="s">
        <v>111</v>
      </c>
      <c r="I109" s="7">
        <v>94228612</v>
      </c>
      <c r="J109" s="248" t="s">
        <v>975</v>
      </c>
      <c r="K109" s="6">
        <v>245020901</v>
      </c>
      <c r="L109" s="396" t="s">
        <v>1054</v>
      </c>
      <c r="M109" s="248" t="s">
        <v>964</v>
      </c>
      <c r="N109" s="211" t="s">
        <v>980</v>
      </c>
      <c r="O109" s="313" t="s">
        <v>1085</v>
      </c>
      <c r="P109" s="221">
        <v>45530</v>
      </c>
      <c r="Q109" s="221">
        <v>45657</v>
      </c>
      <c r="R109" s="221">
        <v>45657</v>
      </c>
      <c r="S109" s="12">
        <v>12500000</v>
      </c>
      <c r="T109" s="5"/>
      <c r="U109" s="12">
        <v>12500000</v>
      </c>
      <c r="V109" s="5"/>
      <c r="W109" s="5"/>
      <c r="X109" s="5"/>
    </row>
    <row r="110" spans="1:24" ht="67.5" customHeight="1">
      <c r="A110" s="257" t="s">
        <v>981</v>
      </c>
      <c r="B110" s="6">
        <v>85101600</v>
      </c>
      <c r="C110" s="7" t="s">
        <v>24</v>
      </c>
      <c r="D110" s="7" t="s">
        <v>50</v>
      </c>
      <c r="E110" s="256" t="s">
        <v>837</v>
      </c>
      <c r="F110" s="257" t="s">
        <v>982</v>
      </c>
      <c r="G110" s="235">
        <v>66871799</v>
      </c>
      <c r="H110" s="7" t="s">
        <v>111</v>
      </c>
      <c r="I110" s="7">
        <v>94228612</v>
      </c>
      <c r="J110" s="248" t="s">
        <v>983</v>
      </c>
      <c r="K110" s="6">
        <v>245020901</v>
      </c>
      <c r="L110" s="396" t="s">
        <v>1055</v>
      </c>
      <c r="M110" s="248" t="s">
        <v>985</v>
      </c>
      <c r="N110" s="211" t="s">
        <v>984</v>
      </c>
      <c r="O110" s="313" t="s">
        <v>1085</v>
      </c>
      <c r="P110" s="221">
        <v>45530</v>
      </c>
      <c r="Q110" s="221">
        <v>45657</v>
      </c>
      <c r="R110" s="221">
        <v>45657</v>
      </c>
      <c r="S110" s="12">
        <v>12500000</v>
      </c>
      <c r="T110" s="5"/>
      <c r="U110" s="12">
        <v>12500000</v>
      </c>
      <c r="V110" s="5"/>
      <c r="W110" s="5"/>
      <c r="X110" s="5"/>
    </row>
    <row r="111" spans="1:24" ht="67.5" customHeight="1">
      <c r="A111" s="257" t="s">
        <v>1012</v>
      </c>
      <c r="B111" s="6">
        <v>85101600</v>
      </c>
      <c r="C111" s="7" t="s">
        <v>24</v>
      </c>
      <c r="D111" s="7" t="s">
        <v>50</v>
      </c>
      <c r="E111" s="258" t="s">
        <v>865</v>
      </c>
      <c r="F111" s="257" t="s">
        <v>1014</v>
      </c>
      <c r="G111" s="235">
        <v>1151953318</v>
      </c>
      <c r="H111" s="7" t="s">
        <v>111</v>
      </c>
      <c r="I111" s="7">
        <v>94228612</v>
      </c>
      <c r="J111" s="248" t="s">
        <v>1017</v>
      </c>
      <c r="K111" s="6">
        <v>245020901</v>
      </c>
      <c r="L111" s="396" t="s">
        <v>1056</v>
      </c>
      <c r="M111" s="248" t="s">
        <v>985</v>
      </c>
      <c r="N111" s="211" t="s">
        <v>1018</v>
      </c>
      <c r="O111" s="313" t="s">
        <v>1085</v>
      </c>
      <c r="P111" s="221">
        <v>45531</v>
      </c>
      <c r="Q111" s="221">
        <v>45657</v>
      </c>
      <c r="R111" s="221">
        <v>45657</v>
      </c>
      <c r="S111" s="12">
        <v>31000000</v>
      </c>
      <c r="T111" s="5"/>
      <c r="U111" s="12">
        <v>31000000</v>
      </c>
      <c r="V111" s="5"/>
      <c r="W111" s="5"/>
      <c r="X111" s="5"/>
    </row>
    <row r="112" spans="1:24" ht="67.5" customHeight="1">
      <c r="A112" s="257" t="s">
        <v>1013</v>
      </c>
      <c r="B112" s="6">
        <v>85101600</v>
      </c>
      <c r="C112" s="7" t="s">
        <v>24</v>
      </c>
      <c r="D112" s="7" t="s">
        <v>50</v>
      </c>
      <c r="E112" s="258" t="s">
        <v>837</v>
      </c>
      <c r="F112" s="257" t="s">
        <v>1015</v>
      </c>
      <c r="G112" s="235">
        <v>1113782085</v>
      </c>
      <c r="H112" s="7" t="s">
        <v>111</v>
      </c>
      <c r="I112" s="7">
        <v>94228612</v>
      </c>
      <c r="J112" s="248" t="s">
        <v>1016</v>
      </c>
      <c r="K112" s="6">
        <v>245020901</v>
      </c>
      <c r="L112" s="396" t="s">
        <v>1057</v>
      </c>
      <c r="M112" s="248" t="s">
        <v>985</v>
      </c>
      <c r="N112" s="211" t="s">
        <v>1019</v>
      </c>
      <c r="O112" s="313" t="s">
        <v>1085</v>
      </c>
      <c r="P112" s="221">
        <v>45531</v>
      </c>
      <c r="Q112" s="221">
        <v>45657</v>
      </c>
      <c r="R112" s="221">
        <v>45657</v>
      </c>
      <c r="S112" s="12">
        <v>10416666</v>
      </c>
      <c r="T112" s="5"/>
      <c r="U112" s="12">
        <v>10416666</v>
      </c>
      <c r="V112" s="5"/>
      <c r="W112" s="5"/>
      <c r="X112" s="5"/>
    </row>
    <row r="113" spans="1:24" ht="67.5" customHeight="1">
      <c r="A113" s="265" t="s">
        <v>1020</v>
      </c>
      <c r="B113" s="6">
        <v>85101600</v>
      </c>
      <c r="C113" s="7" t="s">
        <v>24</v>
      </c>
      <c r="D113" s="7" t="s">
        <v>50</v>
      </c>
      <c r="E113" s="262" t="s">
        <v>865</v>
      </c>
      <c r="F113" s="257" t="s">
        <v>1022</v>
      </c>
      <c r="G113" s="235">
        <v>1116443038</v>
      </c>
      <c r="H113" s="7" t="s">
        <v>111</v>
      </c>
      <c r="I113" s="7">
        <v>94228612</v>
      </c>
      <c r="J113" s="248" t="s">
        <v>1021</v>
      </c>
      <c r="K113" s="6">
        <v>245020901</v>
      </c>
      <c r="L113" s="396" t="s">
        <v>1058</v>
      </c>
      <c r="M113" s="248" t="s">
        <v>1024</v>
      </c>
      <c r="N113" s="211" t="s">
        <v>1023</v>
      </c>
      <c r="O113" s="313" t="s">
        <v>1085</v>
      </c>
      <c r="P113" s="221">
        <v>45532</v>
      </c>
      <c r="Q113" s="221">
        <v>45657</v>
      </c>
      <c r="R113" s="221">
        <v>45657</v>
      </c>
      <c r="S113" s="12">
        <v>31000000</v>
      </c>
      <c r="T113" s="5"/>
      <c r="U113" s="12">
        <v>31000000</v>
      </c>
      <c r="V113" s="5"/>
      <c r="W113" s="5"/>
      <c r="X113" s="5"/>
    </row>
    <row r="114" spans="1:24" ht="67.5" customHeight="1">
      <c r="A114" s="264" t="s">
        <v>1025</v>
      </c>
      <c r="B114" s="6">
        <v>85151700</v>
      </c>
      <c r="C114" s="7" t="s">
        <v>24</v>
      </c>
      <c r="D114" s="7" t="s">
        <v>50</v>
      </c>
      <c r="E114" s="263" t="s">
        <v>1026</v>
      </c>
      <c r="F114" s="225" t="s">
        <v>726</v>
      </c>
      <c r="G114" s="225" t="s">
        <v>734</v>
      </c>
      <c r="H114" s="7" t="s">
        <v>111</v>
      </c>
      <c r="I114" s="7">
        <v>94228612</v>
      </c>
      <c r="J114" s="264" t="s">
        <v>1027</v>
      </c>
      <c r="K114" s="6">
        <v>245020901</v>
      </c>
      <c r="L114" s="396" t="s">
        <v>1059</v>
      </c>
      <c r="M114" s="264" t="s">
        <v>1029</v>
      </c>
      <c r="N114" s="211" t="s">
        <v>1028</v>
      </c>
      <c r="O114" s="313" t="s">
        <v>1085</v>
      </c>
      <c r="P114" s="221">
        <v>45532</v>
      </c>
      <c r="Q114" s="221">
        <v>45657</v>
      </c>
      <c r="R114" s="221">
        <v>45657</v>
      </c>
      <c r="S114" s="12">
        <v>11170010</v>
      </c>
      <c r="T114" s="5"/>
      <c r="U114" s="12">
        <v>11170010</v>
      </c>
      <c r="V114" s="5"/>
      <c r="W114" s="5"/>
      <c r="X114" s="5"/>
    </row>
    <row r="115" spans="1:24" ht="67.5" customHeight="1">
      <c r="A115" s="331" t="s">
        <v>1065</v>
      </c>
      <c r="B115" s="6">
        <v>85101600</v>
      </c>
      <c r="C115" s="7" t="s">
        <v>24</v>
      </c>
      <c r="D115" s="7" t="s">
        <v>50</v>
      </c>
      <c r="E115" s="330" t="s">
        <v>772</v>
      </c>
      <c r="F115" s="331" t="s">
        <v>1066</v>
      </c>
      <c r="G115" s="237">
        <v>1113758623</v>
      </c>
      <c r="H115" s="7" t="s">
        <v>111</v>
      </c>
      <c r="I115" s="7">
        <v>94228612</v>
      </c>
      <c r="J115" s="331" t="s">
        <v>1067</v>
      </c>
      <c r="K115" s="6">
        <v>245020901</v>
      </c>
      <c r="L115" s="353" t="s">
        <v>1125</v>
      </c>
      <c r="M115" s="272" t="s">
        <v>1069</v>
      </c>
      <c r="N115" s="211" t="s">
        <v>1068</v>
      </c>
      <c r="O115" s="377" t="s">
        <v>1188</v>
      </c>
      <c r="P115" s="221">
        <v>45537</v>
      </c>
      <c r="Q115" s="221">
        <v>45657</v>
      </c>
      <c r="R115" s="221">
        <v>45657</v>
      </c>
      <c r="S115" s="12">
        <v>10333333</v>
      </c>
      <c r="T115" s="5"/>
      <c r="U115" s="12">
        <v>10333333</v>
      </c>
      <c r="V115" s="5"/>
      <c r="W115" s="5"/>
      <c r="X115" s="5"/>
    </row>
    <row r="116" spans="1:24" ht="67.5" customHeight="1">
      <c r="A116" s="310" t="s">
        <v>1072</v>
      </c>
      <c r="B116" s="6">
        <v>85101600</v>
      </c>
      <c r="C116" s="7" t="s">
        <v>24</v>
      </c>
      <c r="D116" s="7" t="s">
        <v>50</v>
      </c>
      <c r="E116" s="330" t="s">
        <v>865</v>
      </c>
      <c r="F116" s="331" t="s">
        <v>1075</v>
      </c>
      <c r="G116" s="237">
        <v>1113790663</v>
      </c>
      <c r="H116" s="7" t="s">
        <v>111</v>
      </c>
      <c r="I116" s="7">
        <v>94228612</v>
      </c>
      <c r="J116" s="310" t="s">
        <v>1076</v>
      </c>
      <c r="K116" s="6">
        <v>245020901</v>
      </c>
      <c r="L116" s="353" t="s">
        <v>1126</v>
      </c>
      <c r="M116" s="310" t="s">
        <v>1082</v>
      </c>
      <c r="N116" s="211" t="s">
        <v>1081</v>
      </c>
      <c r="O116" s="377" t="s">
        <v>1188</v>
      </c>
      <c r="P116" s="221">
        <v>45537</v>
      </c>
      <c r="Q116" s="221">
        <v>45657</v>
      </c>
      <c r="R116" s="221">
        <v>45657</v>
      </c>
      <c r="S116" s="12">
        <v>30000000</v>
      </c>
      <c r="T116" s="5"/>
      <c r="U116" s="12">
        <v>30000000</v>
      </c>
      <c r="V116" s="5"/>
      <c r="W116" s="5"/>
      <c r="X116" s="5"/>
    </row>
    <row r="117" spans="1:24" ht="67.5" customHeight="1">
      <c r="A117" s="310" t="s">
        <v>1073</v>
      </c>
      <c r="B117" s="6">
        <v>85101600</v>
      </c>
      <c r="C117" s="7" t="s">
        <v>24</v>
      </c>
      <c r="D117" s="7" t="s">
        <v>50</v>
      </c>
      <c r="E117" s="311" t="s">
        <v>772</v>
      </c>
      <c r="F117" s="330" t="s">
        <v>1077</v>
      </c>
      <c r="G117" s="273">
        <v>1113791610</v>
      </c>
      <c r="H117" s="7" t="s">
        <v>111</v>
      </c>
      <c r="I117" s="7">
        <v>94228612</v>
      </c>
      <c r="J117" s="310" t="s">
        <v>1078</v>
      </c>
      <c r="K117" s="6">
        <v>245020901</v>
      </c>
      <c r="L117" s="353" t="s">
        <v>1127</v>
      </c>
      <c r="M117" s="310" t="s">
        <v>1082</v>
      </c>
      <c r="N117" s="211" t="s">
        <v>1083</v>
      </c>
      <c r="O117" s="377" t="s">
        <v>1188</v>
      </c>
      <c r="P117" s="221">
        <v>45537</v>
      </c>
      <c r="Q117" s="221">
        <v>45657</v>
      </c>
      <c r="R117" s="221">
        <v>45657</v>
      </c>
      <c r="S117" s="12">
        <v>10000000</v>
      </c>
      <c r="T117" s="5"/>
      <c r="U117" s="12">
        <v>10000000</v>
      </c>
      <c r="V117" s="5"/>
      <c r="W117" s="5"/>
      <c r="X117" s="5"/>
    </row>
    <row r="118" spans="1:24" ht="67.5" customHeight="1">
      <c r="A118" s="310" t="s">
        <v>1074</v>
      </c>
      <c r="B118" s="6">
        <v>85101600</v>
      </c>
      <c r="C118" s="7" t="s">
        <v>24</v>
      </c>
      <c r="D118" s="7" t="s">
        <v>50</v>
      </c>
      <c r="E118" s="311" t="s">
        <v>772</v>
      </c>
      <c r="F118" s="331" t="s">
        <v>1079</v>
      </c>
      <c r="G118" s="237">
        <v>1113783833</v>
      </c>
      <c r="H118" s="7" t="s">
        <v>111</v>
      </c>
      <c r="I118" s="7">
        <v>94228612</v>
      </c>
      <c r="J118" s="310" t="s">
        <v>1080</v>
      </c>
      <c r="K118" s="6">
        <v>245020901</v>
      </c>
      <c r="L118" s="353" t="s">
        <v>1128</v>
      </c>
      <c r="M118" s="310" t="s">
        <v>1082</v>
      </c>
      <c r="N118" s="211" t="s">
        <v>1084</v>
      </c>
      <c r="O118" s="377" t="s">
        <v>1188</v>
      </c>
      <c r="P118" s="221">
        <v>45537</v>
      </c>
      <c r="Q118" s="221">
        <v>45657</v>
      </c>
      <c r="R118" s="222">
        <v>45657</v>
      </c>
      <c r="S118" s="12">
        <v>10000000</v>
      </c>
      <c r="T118" s="5"/>
      <c r="U118" s="12">
        <v>10000000</v>
      </c>
      <c r="V118" s="5"/>
      <c r="W118" s="5"/>
      <c r="X118" s="139"/>
    </row>
    <row r="119" spans="1:24" ht="67.5" customHeight="1">
      <c r="A119" s="316" t="s">
        <v>1086</v>
      </c>
      <c r="B119" s="6">
        <v>85101600</v>
      </c>
      <c r="C119" s="7" t="s">
        <v>24</v>
      </c>
      <c r="D119" s="7" t="s">
        <v>50</v>
      </c>
      <c r="E119" s="317" t="s">
        <v>772</v>
      </c>
      <c r="F119" s="570" t="s">
        <v>1088</v>
      </c>
      <c r="G119" s="237">
        <v>1006289701</v>
      </c>
      <c r="H119" s="7" t="s">
        <v>111</v>
      </c>
      <c r="I119" s="7">
        <v>94228612</v>
      </c>
      <c r="J119" s="316" t="s">
        <v>1087</v>
      </c>
      <c r="K119" s="6">
        <v>245020901</v>
      </c>
      <c r="L119" s="353" t="s">
        <v>1129</v>
      </c>
      <c r="M119" s="310" t="s">
        <v>1090</v>
      </c>
      <c r="N119" s="211" t="s">
        <v>1089</v>
      </c>
      <c r="O119" s="377" t="s">
        <v>1188</v>
      </c>
      <c r="P119" s="221">
        <v>45541</v>
      </c>
      <c r="Q119" s="221">
        <v>45657</v>
      </c>
      <c r="R119" s="221">
        <v>45657</v>
      </c>
      <c r="S119" s="12">
        <v>10000000</v>
      </c>
      <c r="T119" s="5"/>
      <c r="U119" s="12">
        <v>10000000</v>
      </c>
      <c r="V119" s="5"/>
      <c r="W119" s="5"/>
      <c r="X119" s="5"/>
    </row>
    <row r="120" spans="1:24" ht="67.5" customHeight="1">
      <c r="A120" s="331" t="s">
        <v>1097</v>
      </c>
      <c r="B120" s="6">
        <v>85101600</v>
      </c>
      <c r="C120" s="7" t="s">
        <v>24</v>
      </c>
      <c r="D120" s="7" t="s">
        <v>50</v>
      </c>
      <c r="E120" s="330" t="s">
        <v>1091</v>
      </c>
      <c r="F120" s="331" t="s">
        <v>1092</v>
      </c>
      <c r="G120" s="237">
        <v>1007581090</v>
      </c>
      <c r="H120" s="7" t="s">
        <v>111</v>
      </c>
      <c r="I120" s="7">
        <v>94228612</v>
      </c>
      <c r="J120" s="329" t="s">
        <v>1093</v>
      </c>
      <c r="K120" s="6">
        <v>245020901</v>
      </c>
      <c r="L120" s="353" t="s">
        <v>1130</v>
      </c>
      <c r="M120" s="310" t="s">
        <v>1099</v>
      </c>
      <c r="N120" s="211" t="s">
        <v>1101</v>
      </c>
      <c r="O120" s="377" t="s">
        <v>1188</v>
      </c>
      <c r="P120" s="221">
        <v>45547</v>
      </c>
      <c r="Q120" s="221">
        <v>45657</v>
      </c>
      <c r="R120" s="221">
        <v>45657</v>
      </c>
      <c r="S120" s="12">
        <v>19300000</v>
      </c>
      <c r="T120" s="5"/>
      <c r="U120" s="12">
        <v>19300000</v>
      </c>
      <c r="V120" s="5"/>
      <c r="W120" s="5"/>
      <c r="X120" s="5"/>
    </row>
    <row r="121" spans="1:24" ht="67.5" customHeight="1">
      <c r="A121" s="331" t="s">
        <v>1098</v>
      </c>
      <c r="B121" s="6">
        <v>85101600</v>
      </c>
      <c r="C121" s="7" t="s">
        <v>24</v>
      </c>
      <c r="D121" s="7" t="s">
        <v>50</v>
      </c>
      <c r="E121" s="330" t="s">
        <v>1094</v>
      </c>
      <c r="F121" s="331" t="s">
        <v>1095</v>
      </c>
      <c r="G121" s="237">
        <v>1130622140</v>
      </c>
      <c r="H121" s="7" t="s">
        <v>111</v>
      </c>
      <c r="I121" s="7">
        <v>94228612</v>
      </c>
      <c r="J121" s="329" t="s">
        <v>1096</v>
      </c>
      <c r="K121" s="6">
        <v>245020901</v>
      </c>
      <c r="L121" s="353" t="s">
        <v>1131</v>
      </c>
      <c r="M121" s="310" t="s">
        <v>1099</v>
      </c>
      <c r="N121" s="211" t="s">
        <v>1100</v>
      </c>
      <c r="O121" s="377" t="s">
        <v>1188</v>
      </c>
      <c r="P121" s="221">
        <v>45547</v>
      </c>
      <c r="Q121" s="221">
        <v>45657</v>
      </c>
      <c r="R121" s="221">
        <v>45657</v>
      </c>
      <c r="S121" s="12">
        <v>19300000</v>
      </c>
      <c r="T121" s="5"/>
      <c r="U121" s="12">
        <v>19300000</v>
      </c>
      <c r="V121" s="5"/>
      <c r="W121" s="5"/>
      <c r="X121" s="5"/>
    </row>
    <row r="122" spans="1:24" ht="67.5" customHeight="1">
      <c r="A122" s="536" t="s">
        <v>1113</v>
      </c>
      <c r="B122" s="332" t="s">
        <v>40</v>
      </c>
      <c r="C122" s="7" t="s">
        <v>24</v>
      </c>
      <c r="D122" s="7" t="s">
        <v>34</v>
      </c>
      <c r="E122" s="468" t="s">
        <v>41</v>
      </c>
      <c r="F122" s="468" t="s">
        <v>37</v>
      </c>
      <c r="G122" s="468" t="s">
        <v>36</v>
      </c>
      <c r="H122" s="7" t="s">
        <v>25</v>
      </c>
      <c r="I122" s="8">
        <v>31201964</v>
      </c>
      <c r="J122" s="331" t="s">
        <v>1102</v>
      </c>
      <c r="K122" s="13">
        <v>212020200801</v>
      </c>
      <c r="L122" s="340" t="s">
        <v>1132</v>
      </c>
      <c r="M122" s="310" t="s">
        <v>1099</v>
      </c>
      <c r="N122" s="211" t="s">
        <v>1103</v>
      </c>
      <c r="O122" s="377" t="s">
        <v>1188</v>
      </c>
      <c r="P122" s="222">
        <v>45547</v>
      </c>
      <c r="Q122" s="222">
        <v>45626</v>
      </c>
      <c r="R122" s="11">
        <v>45657</v>
      </c>
      <c r="S122" s="12">
        <v>744000000</v>
      </c>
      <c r="T122" s="12">
        <v>239000000</v>
      </c>
      <c r="U122" s="12">
        <f>744000000+T122</f>
        <v>983000000</v>
      </c>
      <c r="V122" s="11">
        <v>45616</v>
      </c>
      <c r="W122" s="467" t="s">
        <v>1280</v>
      </c>
      <c r="X122" s="522" t="s">
        <v>1286</v>
      </c>
    </row>
    <row r="123" spans="1:24" ht="67.5" customHeight="1">
      <c r="A123" s="419" t="s">
        <v>1114</v>
      </c>
      <c r="B123" s="6">
        <v>85101600</v>
      </c>
      <c r="C123" s="7" t="s">
        <v>24</v>
      </c>
      <c r="D123" s="7" t="s">
        <v>50</v>
      </c>
      <c r="E123" s="339" t="s">
        <v>1115</v>
      </c>
      <c r="F123" s="339" t="s">
        <v>1116</v>
      </c>
      <c r="G123" s="203">
        <v>1006290391</v>
      </c>
      <c r="H123" s="7" t="s">
        <v>111</v>
      </c>
      <c r="I123" s="7">
        <v>94228612</v>
      </c>
      <c r="J123" s="334" t="s">
        <v>1117</v>
      </c>
      <c r="K123" s="6">
        <v>245020901</v>
      </c>
      <c r="L123" s="340" t="s">
        <v>1133</v>
      </c>
      <c r="M123" s="334" t="s">
        <v>1104</v>
      </c>
      <c r="N123" s="211" t="s">
        <v>1121</v>
      </c>
      <c r="O123" s="377" t="s">
        <v>1188</v>
      </c>
      <c r="P123" s="222">
        <v>45551</v>
      </c>
      <c r="Q123" s="222">
        <v>45657</v>
      </c>
      <c r="R123" s="222">
        <v>45657</v>
      </c>
      <c r="S123" s="12">
        <v>19300000</v>
      </c>
      <c r="T123" s="5"/>
      <c r="U123" s="12">
        <v>19300000</v>
      </c>
      <c r="V123" s="5"/>
      <c r="W123" s="5"/>
      <c r="X123" s="5"/>
    </row>
    <row r="124" spans="1:24" ht="67.5" customHeight="1">
      <c r="A124" s="419" t="s">
        <v>1122</v>
      </c>
      <c r="B124" s="6">
        <v>85101600</v>
      </c>
      <c r="C124" s="7" t="s">
        <v>24</v>
      </c>
      <c r="D124" s="7" t="s">
        <v>50</v>
      </c>
      <c r="E124" s="339" t="s">
        <v>1119</v>
      </c>
      <c r="F124" s="338" t="s">
        <v>1120</v>
      </c>
      <c r="G124" s="81">
        <v>29775529</v>
      </c>
      <c r="H124" s="7" t="s">
        <v>111</v>
      </c>
      <c r="I124" s="7">
        <v>94228612</v>
      </c>
      <c r="J124" s="334" t="s">
        <v>1118</v>
      </c>
      <c r="K124" s="6">
        <v>245020901</v>
      </c>
      <c r="L124" s="340" t="s">
        <v>1134</v>
      </c>
      <c r="M124" s="334" t="s">
        <v>1104</v>
      </c>
      <c r="N124" s="211" t="s">
        <v>1123</v>
      </c>
      <c r="O124" s="377" t="s">
        <v>1188</v>
      </c>
      <c r="P124" s="222">
        <v>45551</v>
      </c>
      <c r="Q124" s="222">
        <v>45657</v>
      </c>
      <c r="R124" s="222">
        <v>45657</v>
      </c>
      <c r="S124" s="12">
        <v>19300000</v>
      </c>
      <c r="T124" s="5"/>
      <c r="U124" s="12">
        <v>19300000</v>
      </c>
      <c r="V124" s="5"/>
      <c r="W124" s="5"/>
      <c r="X124" s="139"/>
    </row>
    <row r="125" spans="1:24" ht="67.5" customHeight="1">
      <c r="A125" s="346" t="s">
        <v>1135</v>
      </c>
      <c r="B125" s="343" t="s">
        <v>1136</v>
      </c>
      <c r="C125" s="7" t="s">
        <v>24</v>
      </c>
      <c r="D125" s="7" t="s">
        <v>50</v>
      </c>
      <c r="E125" s="347" t="s">
        <v>1109</v>
      </c>
      <c r="F125" s="348" t="s">
        <v>147</v>
      </c>
      <c r="G125" s="349" t="s">
        <v>146</v>
      </c>
      <c r="H125" s="7" t="s">
        <v>25</v>
      </c>
      <c r="I125" s="8">
        <v>31201964</v>
      </c>
      <c r="J125" s="346" t="s">
        <v>1137</v>
      </c>
      <c r="K125" s="345" t="s">
        <v>1138</v>
      </c>
      <c r="L125" s="353" t="s">
        <v>1157</v>
      </c>
      <c r="M125" s="334" t="s">
        <v>1142</v>
      </c>
      <c r="N125" s="211" t="s">
        <v>1141</v>
      </c>
      <c r="O125" s="377" t="s">
        <v>1188</v>
      </c>
      <c r="P125" s="221">
        <v>45553</v>
      </c>
      <c r="Q125" s="221">
        <v>45657</v>
      </c>
      <c r="R125" s="221">
        <v>45657</v>
      </c>
      <c r="S125" s="12">
        <v>68963993</v>
      </c>
      <c r="T125" s="5"/>
      <c r="U125" s="12">
        <v>68963993</v>
      </c>
      <c r="V125" s="5"/>
      <c r="W125" s="5"/>
      <c r="X125" s="5"/>
    </row>
    <row r="126" spans="1:24" ht="67.5" customHeight="1">
      <c r="A126" s="344" t="s">
        <v>1143</v>
      </c>
      <c r="B126" s="6">
        <v>85101600</v>
      </c>
      <c r="C126" s="7" t="s">
        <v>24</v>
      </c>
      <c r="D126" s="7" t="s">
        <v>50</v>
      </c>
      <c r="E126" s="347" t="s">
        <v>846</v>
      </c>
      <c r="F126" s="347" t="s">
        <v>1140</v>
      </c>
      <c r="G126" s="203">
        <v>1113793766</v>
      </c>
      <c r="H126" s="7" t="s">
        <v>111</v>
      </c>
      <c r="I126" s="7">
        <v>94228612</v>
      </c>
      <c r="J126" s="346" t="s">
        <v>1139</v>
      </c>
      <c r="K126" s="6">
        <v>245020901</v>
      </c>
      <c r="L126" s="517" t="s">
        <v>1158</v>
      </c>
      <c r="M126" s="334" t="s">
        <v>1142</v>
      </c>
      <c r="N126" s="211" t="s">
        <v>1144</v>
      </c>
      <c r="O126" s="377" t="s">
        <v>1188</v>
      </c>
      <c r="P126" s="221">
        <v>45553</v>
      </c>
      <c r="Q126" s="221">
        <v>45657</v>
      </c>
      <c r="R126" s="221">
        <v>45657</v>
      </c>
      <c r="S126" s="12">
        <v>21000000</v>
      </c>
      <c r="T126" s="5"/>
      <c r="U126" s="12">
        <v>21000000</v>
      </c>
      <c r="V126" s="5"/>
      <c r="W126" s="5"/>
      <c r="X126" s="5"/>
    </row>
    <row r="127" spans="1:24" ht="67.5" customHeight="1">
      <c r="A127" s="538" t="s">
        <v>1148</v>
      </c>
      <c r="B127" s="345" t="s">
        <v>1150</v>
      </c>
      <c r="C127" s="7" t="s">
        <v>24</v>
      </c>
      <c r="D127" s="7" t="s">
        <v>50</v>
      </c>
      <c r="E127" s="480" t="s">
        <v>1146</v>
      </c>
      <c r="F127" s="350" t="s">
        <v>32</v>
      </c>
      <c r="G127" s="350" t="s">
        <v>31</v>
      </c>
      <c r="H127" s="7" t="s">
        <v>25</v>
      </c>
      <c r="I127" s="8">
        <v>31201964</v>
      </c>
      <c r="J127" s="346" t="s">
        <v>1147</v>
      </c>
      <c r="K127" s="6">
        <v>245020901</v>
      </c>
      <c r="L127" s="517" t="s">
        <v>1159</v>
      </c>
      <c r="M127" s="334" t="s">
        <v>1142</v>
      </c>
      <c r="N127" s="211" t="s">
        <v>1151</v>
      </c>
      <c r="O127" s="377" t="s">
        <v>1193</v>
      </c>
      <c r="P127" s="221">
        <v>45553</v>
      </c>
      <c r="Q127" s="221">
        <v>45656</v>
      </c>
      <c r="R127" s="221">
        <v>45656</v>
      </c>
      <c r="S127" s="12">
        <v>130835584</v>
      </c>
      <c r="T127" s="456">
        <v>6597866</v>
      </c>
      <c r="U127" s="12">
        <f>130835584-T127</f>
        <v>124237718</v>
      </c>
      <c r="V127" s="11">
        <v>45597</v>
      </c>
      <c r="W127" s="5"/>
      <c r="X127" s="5"/>
    </row>
    <row r="128" spans="1:24" ht="67.5" customHeight="1">
      <c r="A128" s="572" t="s">
        <v>1149</v>
      </c>
      <c r="B128" s="343" t="s">
        <v>33</v>
      </c>
      <c r="C128" s="7" t="s">
        <v>24</v>
      </c>
      <c r="D128" s="7" t="s">
        <v>34</v>
      </c>
      <c r="E128" s="468" t="s">
        <v>35</v>
      </c>
      <c r="F128" s="203" t="s">
        <v>37</v>
      </c>
      <c r="G128" s="203" t="s">
        <v>36</v>
      </c>
      <c r="H128" s="7" t="s">
        <v>111</v>
      </c>
      <c r="I128" s="7">
        <v>94228612</v>
      </c>
      <c r="J128" s="344" t="s">
        <v>1153</v>
      </c>
      <c r="K128" s="6">
        <v>245020901</v>
      </c>
      <c r="L128" s="353" t="s">
        <v>1145</v>
      </c>
      <c r="M128" s="334" t="s">
        <v>1142</v>
      </c>
      <c r="N128" s="211" t="s">
        <v>1152</v>
      </c>
      <c r="O128" s="377" t="s">
        <v>1193</v>
      </c>
      <c r="P128" s="221">
        <v>45553</v>
      </c>
      <c r="Q128" s="221">
        <v>45626</v>
      </c>
      <c r="R128" s="77">
        <v>45657</v>
      </c>
      <c r="S128" s="12">
        <v>2592000000</v>
      </c>
      <c r="T128" s="456">
        <v>850000000</v>
      </c>
      <c r="U128" s="39">
        <f>S128+T128</f>
        <v>3442000000</v>
      </c>
      <c r="V128" s="11">
        <v>45609</v>
      </c>
      <c r="W128" s="464" t="s">
        <v>1274</v>
      </c>
      <c r="X128" s="522" t="s">
        <v>1284</v>
      </c>
    </row>
    <row r="129" spans="1:24" ht="67.5" customHeight="1">
      <c r="A129" s="368" t="s">
        <v>1166</v>
      </c>
      <c r="B129" s="6">
        <v>85101600</v>
      </c>
      <c r="C129" s="7" t="s">
        <v>24</v>
      </c>
      <c r="D129" s="7" t="s">
        <v>50</v>
      </c>
      <c r="E129" s="366" t="s">
        <v>1094</v>
      </c>
      <c r="F129" s="366" t="s">
        <v>1168</v>
      </c>
      <c r="G129" s="203">
        <v>1007452321</v>
      </c>
      <c r="H129" s="7" t="s">
        <v>111</v>
      </c>
      <c r="I129" s="7">
        <v>94228612</v>
      </c>
      <c r="J129" s="368" t="s">
        <v>1169</v>
      </c>
      <c r="K129" s="6">
        <v>245020901</v>
      </c>
      <c r="L129" s="353" t="s">
        <v>1176</v>
      </c>
      <c r="M129" s="334" t="s">
        <v>1173</v>
      </c>
      <c r="N129" s="211" t="s">
        <v>1172</v>
      </c>
      <c r="O129" s="377" t="s">
        <v>1193</v>
      </c>
      <c r="P129" s="221">
        <v>45562</v>
      </c>
      <c r="Q129" s="221">
        <v>45657</v>
      </c>
      <c r="R129" s="221">
        <v>45657</v>
      </c>
      <c r="S129" s="12">
        <v>15279167</v>
      </c>
      <c r="T129" s="5"/>
      <c r="U129" s="12">
        <v>15279167</v>
      </c>
      <c r="V129" s="5"/>
      <c r="W129" s="5"/>
      <c r="X129" s="5"/>
    </row>
    <row r="130" spans="1:24" ht="67.5" customHeight="1">
      <c r="A130" s="365" t="s">
        <v>1167</v>
      </c>
      <c r="B130" s="6">
        <v>85101600</v>
      </c>
      <c r="C130" s="7" t="s">
        <v>24</v>
      </c>
      <c r="D130" s="7" t="s">
        <v>50</v>
      </c>
      <c r="E130" s="364" t="s">
        <v>1094</v>
      </c>
      <c r="F130" s="366" t="s">
        <v>1171</v>
      </c>
      <c r="G130" s="203">
        <v>1144063692</v>
      </c>
      <c r="H130" s="7" t="s">
        <v>111</v>
      </c>
      <c r="I130" s="7">
        <v>94228612</v>
      </c>
      <c r="J130" s="365" t="s">
        <v>1170</v>
      </c>
      <c r="K130" s="6">
        <v>245020901</v>
      </c>
      <c r="L130" s="353" t="s">
        <v>1177</v>
      </c>
      <c r="M130" s="334" t="s">
        <v>1173</v>
      </c>
      <c r="N130" s="211" t="s">
        <v>1174</v>
      </c>
      <c r="O130" s="377" t="s">
        <v>1193</v>
      </c>
      <c r="P130" s="221">
        <v>45562</v>
      </c>
      <c r="Q130" s="221">
        <v>45657</v>
      </c>
      <c r="R130" s="221">
        <v>45657</v>
      </c>
      <c r="S130" s="12">
        <v>15279167</v>
      </c>
      <c r="T130" s="5"/>
      <c r="U130" s="12">
        <v>15279167</v>
      </c>
      <c r="V130" s="375"/>
      <c r="W130" s="5"/>
      <c r="X130" s="5"/>
    </row>
    <row r="131" spans="1:24" ht="67.5" customHeight="1">
      <c r="A131" s="384" t="s">
        <v>1189</v>
      </c>
      <c r="B131" s="6">
        <v>20102301</v>
      </c>
      <c r="C131" s="7" t="s">
        <v>24</v>
      </c>
      <c r="D131" s="7" t="s">
        <v>34</v>
      </c>
      <c r="E131" s="383" t="s">
        <v>1190</v>
      </c>
      <c r="F131" s="379" t="s">
        <v>32</v>
      </c>
      <c r="G131" s="383" t="s">
        <v>31</v>
      </c>
      <c r="H131" s="7" t="s">
        <v>25</v>
      </c>
      <c r="I131" s="8">
        <v>31201964</v>
      </c>
      <c r="J131" s="380" t="s">
        <v>1191</v>
      </c>
      <c r="K131" s="6">
        <v>245020601</v>
      </c>
      <c r="L131" s="353" t="s">
        <v>1194</v>
      </c>
      <c r="M131" s="334" t="s">
        <v>1188</v>
      </c>
      <c r="N131" s="211" t="s">
        <v>1192</v>
      </c>
      <c r="O131" s="378" t="s">
        <v>1193</v>
      </c>
      <c r="P131" s="221">
        <v>45562</v>
      </c>
      <c r="Q131" s="221">
        <v>45657</v>
      </c>
      <c r="R131" s="221">
        <v>45657</v>
      </c>
      <c r="S131" s="12">
        <v>64000000</v>
      </c>
      <c r="T131" s="5"/>
      <c r="U131" s="12">
        <v>64000000</v>
      </c>
      <c r="V131" s="375"/>
      <c r="W131" s="5"/>
      <c r="X131" s="5"/>
    </row>
    <row r="132" spans="1:24" ht="67.5" customHeight="1">
      <c r="A132" s="245" t="s">
        <v>1196</v>
      </c>
      <c r="B132" s="6">
        <v>85101600</v>
      </c>
      <c r="C132" s="7" t="s">
        <v>24</v>
      </c>
      <c r="D132" s="7" t="s">
        <v>50</v>
      </c>
      <c r="E132" s="399" t="s">
        <v>772</v>
      </c>
      <c r="F132" s="418" t="s">
        <v>1197</v>
      </c>
      <c r="G132" s="235">
        <v>1113788935</v>
      </c>
      <c r="H132" s="7" t="s">
        <v>111</v>
      </c>
      <c r="I132" s="7">
        <v>94228612</v>
      </c>
      <c r="J132" s="404" t="s">
        <v>1198</v>
      </c>
      <c r="K132" s="6">
        <v>245020901</v>
      </c>
      <c r="L132" s="403" t="s">
        <v>1212</v>
      </c>
      <c r="M132" s="401" t="s">
        <v>1195</v>
      </c>
      <c r="N132" s="211" t="s">
        <v>1199</v>
      </c>
      <c r="O132" s="458" t="s">
        <v>1268</v>
      </c>
      <c r="P132" s="221">
        <v>45572</v>
      </c>
      <c r="Q132" s="221">
        <v>45657</v>
      </c>
      <c r="R132" s="221">
        <v>45657</v>
      </c>
      <c r="S132" s="12">
        <v>7500000</v>
      </c>
      <c r="T132" s="5"/>
      <c r="U132" s="12">
        <v>7500000</v>
      </c>
      <c r="V132" s="5"/>
      <c r="W132" s="5"/>
      <c r="X132" s="5"/>
    </row>
    <row r="133" spans="1:24" ht="67.5" customHeight="1">
      <c r="A133" s="245" t="s">
        <v>1200</v>
      </c>
      <c r="B133" s="6">
        <v>85101600</v>
      </c>
      <c r="C133" s="7" t="s">
        <v>24</v>
      </c>
      <c r="D133" s="7" t="s">
        <v>50</v>
      </c>
      <c r="E133" s="387" t="s">
        <v>772</v>
      </c>
      <c r="F133" s="418" t="s">
        <v>1201</v>
      </c>
      <c r="G133" s="235">
        <v>1116434150</v>
      </c>
      <c r="H133" s="7" t="s">
        <v>111</v>
      </c>
      <c r="I133" s="7">
        <v>94228612</v>
      </c>
      <c r="J133" s="400" t="s">
        <v>1202</v>
      </c>
      <c r="K133" s="6">
        <v>245020901</v>
      </c>
      <c r="L133" s="423" t="s">
        <v>1211</v>
      </c>
      <c r="M133" s="401" t="s">
        <v>1204</v>
      </c>
      <c r="N133" s="211" t="s">
        <v>1203</v>
      </c>
      <c r="O133" s="457" t="s">
        <v>1268</v>
      </c>
      <c r="P133" s="221">
        <v>45572</v>
      </c>
      <c r="Q133" s="221">
        <v>45657</v>
      </c>
      <c r="R133" s="221">
        <v>45657</v>
      </c>
      <c r="S133" s="12">
        <v>7500000</v>
      </c>
      <c r="T133" s="5"/>
      <c r="U133" s="12">
        <v>7500000</v>
      </c>
      <c r="V133" s="5"/>
      <c r="W133" s="5"/>
      <c r="X133" s="5"/>
    </row>
    <row r="134" spans="1:24" ht="67.5" customHeight="1">
      <c r="A134" s="245" t="s">
        <v>1213</v>
      </c>
      <c r="B134" s="6">
        <v>85101600</v>
      </c>
      <c r="C134" s="7" t="s">
        <v>24</v>
      </c>
      <c r="D134" s="7" t="s">
        <v>50</v>
      </c>
      <c r="E134" s="435" t="s">
        <v>846</v>
      </c>
      <c r="F134" s="418" t="s">
        <v>1214</v>
      </c>
      <c r="G134" s="140">
        <v>1115422544</v>
      </c>
      <c r="H134" s="7" t="s">
        <v>111</v>
      </c>
      <c r="I134" s="7">
        <v>94228612</v>
      </c>
      <c r="J134" s="441" t="s">
        <v>1215</v>
      </c>
      <c r="K134" s="6">
        <v>245020901</v>
      </c>
      <c r="L134" s="412" t="s">
        <v>1237</v>
      </c>
      <c r="M134" s="401" t="s">
        <v>1216</v>
      </c>
      <c r="N134" s="211" t="s">
        <v>1217</v>
      </c>
      <c r="O134" s="457" t="s">
        <v>1268</v>
      </c>
      <c r="P134" s="221">
        <v>45582</v>
      </c>
      <c r="Q134" s="221">
        <v>45657</v>
      </c>
      <c r="R134" s="221">
        <v>45657</v>
      </c>
      <c r="S134" s="12">
        <v>15000000</v>
      </c>
      <c r="T134" s="5"/>
      <c r="U134" s="12">
        <v>15000000</v>
      </c>
      <c r="V134" s="5"/>
      <c r="W134" s="5"/>
      <c r="X134" s="5"/>
    </row>
    <row r="135" spans="1:24" ht="67.5" customHeight="1">
      <c r="A135" s="245" t="s">
        <v>1227</v>
      </c>
      <c r="B135" s="7">
        <v>85121800</v>
      </c>
      <c r="C135" s="7" t="s">
        <v>24</v>
      </c>
      <c r="D135" s="7" t="s">
        <v>34</v>
      </c>
      <c r="E135" s="417" t="s">
        <v>47</v>
      </c>
      <c r="F135" s="417" t="s">
        <v>190</v>
      </c>
      <c r="G135" s="417" t="s">
        <v>48</v>
      </c>
      <c r="H135" s="7" t="s">
        <v>111</v>
      </c>
      <c r="I135" s="7">
        <v>94228612</v>
      </c>
      <c r="J135" s="439" t="s">
        <v>1228</v>
      </c>
      <c r="K135" s="6">
        <v>245020901</v>
      </c>
      <c r="L135" s="410" t="s">
        <v>1252</v>
      </c>
      <c r="M135" s="401" t="s">
        <v>1230</v>
      </c>
      <c r="N135" s="211" t="s">
        <v>1229</v>
      </c>
      <c r="O135" s="520" t="s">
        <v>1262</v>
      </c>
      <c r="P135" s="77">
        <v>45587</v>
      </c>
      <c r="Q135" s="221">
        <v>45657</v>
      </c>
      <c r="R135" s="221">
        <v>45657</v>
      </c>
      <c r="S135" s="12">
        <v>100000000</v>
      </c>
      <c r="T135" s="5"/>
      <c r="U135" s="12">
        <v>100000000</v>
      </c>
      <c r="V135" s="5"/>
      <c r="W135" s="5"/>
      <c r="X135" s="5"/>
    </row>
    <row r="136" spans="1:24" ht="67.5" customHeight="1">
      <c r="A136" s="245" t="s">
        <v>1245</v>
      </c>
      <c r="B136" s="409" t="s">
        <v>1248</v>
      </c>
      <c r="C136" s="7" t="s">
        <v>24</v>
      </c>
      <c r="D136" s="7" t="s">
        <v>34</v>
      </c>
      <c r="E136" s="432" t="s">
        <v>1247</v>
      </c>
      <c r="F136" s="432" t="s">
        <v>32</v>
      </c>
      <c r="G136" s="432" t="s">
        <v>31</v>
      </c>
      <c r="H136" s="7" t="s">
        <v>25</v>
      </c>
      <c r="I136" s="8">
        <v>31201964</v>
      </c>
      <c r="J136" s="410" t="s">
        <v>1246</v>
      </c>
      <c r="K136" s="6">
        <v>245020901</v>
      </c>
      <c r="L136" s="413" t="s">
        <v>1255</v>
      </c>
      <c r="M136" s="401" t="s">
        <v>1244</v>
      </c>
      <c r="N136" s="211" t="s">
        <v>1249</v>
      </c>
      <c r="O136" s="520" t="s">
        <v>1262</v>
      </c>
      <c r="P136" s="77">
        <v>45593</v>
      </c>
      <c r="Q136" s="221">
        <v>45656</v>
      </c>
      <c r="R136" s="221">
        <v>45656</v>
      </c>
      <c r="S136" s="12">
        <v>363340971</v>
      </c>
      <c r="T136" s="5"/>
      <c r="U136" s="12">
        <v>363340971</v>
      </c>
      <c r="V136" s="5"/>
      <c r="W136" s="5"/>
      <c r="X136" s="5"/>
    </row>
    <row r="137" spans="1:24" ht="67.5" customHeight="1">
      <c r="A137" s="489" t="s">
        <v>1263</v>
      </c>
      <c r="B137" s="6">
        <v>85101600</v>
      </c>
      <c r="C137" s="7" t="s">
        <v>24</v>
      </c>
      <c r="D137" s="7" t="s">
        <v>50</v>
      </c>
      <c r="E137" s="501" t="s">
        <v>865</v>
      </c>
      <c r="F137" s="506" t="s">
        <v>1265</v>
      </c>
      <c r="G137" s="235">
        <v>1107097492</v>
      </c>
      <c r="H137" s="7" t="s">
        <v>111</v>
      </c>
      <c r="I137" s="7">
        <v>94228612</v>
      </c>
      <c r="J137" s="516" t="s">
        <v>1264</v>
      </c>
      <c r="K137" s="6">
        <v>245020901</v>
      </c>
      <c r="L137" s="518" t="s">
        <v>1282</v>
      </c>
      <c r="M137" s="519" t="s">
        <v>1266</v>
      </c>
      <c r="N137" s="211" t="s">
        <v>1267</v>
      </c>
      <c r="O137" s="535" t="s">
        <v>1323</v>
      </c>
      <c r="P137" s="77">
        <v>45601</v>
      </c>
      <c r="Q137" s="221">
        <v>45657</v>
      </c>
      <c r="R137" s="221">
        <v>45657</v>
      </c>
      <c r="S137" s="453">
        <v>15000000</v>
      </c>
      <c r="T137" s="5"/>
      <c r="U137" s="453">
        <v>15000000</v>
      </c>
      <c r="V137" s="5"/>
      <c r="W137" s="5"/>
      <c r="X137" s="5"/>
    </row>
    <row r="138" spans="1:24" ht="67.5" customHeight="1">
      <c r="A138" s="546" t="s">
        <v>1327</v>
      </c>
      <c r="B138" s="556" t="s">
        <v>1331</v>
      </c>
      <c r="C138" s="7" t="s">
        <v>24</v>
      </c>
      <c r="D138" s="7" t="s">
        <v>50</v>
      </c>
      <c r="E138" s="557" t="s">
        <v>1329</v>
      </c>
      <c r="F138" s="548" t="s">
        <v>32</v>
      </c>
      <c r="G138" s="548" t="s">
        <v>31</v>
      </c>
      <c r="H138" s="7" t="s">
        <v>25</v>
      </c>
      <c r="I138" s="8">
        <v>31201964</v>
      </c>
      <c r="J138" s="546" t="s">
        <v>1330</v>
      </c>
      <c r="K138" s="235">
        <v>245020901</v>
      </c>
      <c r="L138" s="549" t="s">
        <v>1341</v>
      </c>
      <c r="M138" s="542" t="s">
        <v>1334</v>
      </c>
      <c r="N138" s="186" t="s">
        <v>1333</v>
      </c>
      <c r="O138" s="571" t="s">
        <v>189</v>
      </c>
      <c r="P138" s="221">
        <v>45632</v>
      </c>
      <c r="Q138" s="221">
        <v>45657</v>
      </c>
      <c r="R138" s="221">
        <v>45657</v>
      </c>
      <c r="S138" s="529">
        <v>202632387</v>
      </c>
      <c r="T138" s="5"/>
      <c r="U138" s="529">
        <v>202632387</v>
      </c>
      <c r="V138" s="5"/>
      <c r="W138" s="5"/>
      <c r="X138" s="5"/>
    </row>
    <row r="139" spans="1:24" ht="67.5" customHeight="1">
      <c r="A139" s="544" t="s">
        <v>1328</v>
      </c>
      <c r="B139" s="545" t="s">
        <v>1331</v>
      </c>
      <c r="C139" s="7" t="s">
        <v>24</v>
      </c>
      <c r="D139" s="7" t="s">
        <v>50</v>
      </c>
      <c r="E139" s="569" t="s">
        <v>1332</v>
      </c>
      <c r="F139" s="411" t="s">
        <v>32</v>
      </c>
      <c r="G139" s="454" t="s">
        <v>31</v>
      </c>
      <c r="H139" s="7" t="s">
        <v>25</v>
      </c>
      <c r="I139" s="8">
        <v>31201964</v>
      </c>
      <c r="J139" s="544" t="s">
        <v>1336</v>
      </c>
      <c r="K139" s="235">
        <v>245020901</v>
      </c>
      <c r="L139" s="549" t="s">
        <v>1342</v>
      </c>
      <c r="M139" s="542" t="s">
        <v>1334</v>
      </c>
      <c r="N139" s="186" t="s">
        <v>1337</v>
      </c>
      <c r="O139" s="571" t="s">
        <v>189</v>
      </c>
      <c r="P139" s="221">
        <v>45632</v>
      </c>
      <c r="Q139" s="221">
        <v>45657</v>
      </c>
      <c r="R139" s="221">
        <v>45657</v>
      </c>
      <c r="S139" s="543">
        <v>129396622</v>
      </c>
      <c r="T139" s="5"/>
      <c r="U139" s="543">
        <v>129396622</v>
      </c>
      <c r="V139" s="5"/>
      <c r="W139" s="5"/>
      <c r="X139" s="5"/>
    </row>
    <row r="140" spans="1:24" ht="67.5" customHeight="1">
      <c r="A140" s="75" t="s">
        <v>161</v>
      </c>
      <c r="B140" s="7">
        <v>25172400</v>
      </c>
      <c r="C140" s="7" t="s">
        <v>49</v>
      </c>
      <c r="D140" s="7" t="s">
        <v>93</v>
      </c>
      <c r="E140" s="284" t="s">
        <v>91</v>
      </c>
      <c r="F140" s="284" t="s">
        <v>92</v>
      </c>
      <c r="G140" s="31">
        <v>6441929</v>
      </c>
      <c r="H140" s="7" t="s">
        <v>25</v>
      </c>
      <c r="I140" s="8">
        <v>31201964</v>
      </c>
      <c r="J140" s="209" t="s">
        <v>162</v>
      </c>
      <c r="K140" s="13">
        <v>212020200801</v>
      </c>
      <c r="L140" s="209" t="s">
        <v>193</v>
      </c>
      <c r="M140" s="75" t="s">
        <v>176</v>
      </c>
      <c r="N140" s="75" t="s">
        <v>183</v>
      </c>
      <c r="O140" s="108" t="s">
        <v>285</v>
      </c>
      <c r="P140" s="98">
        <v>45296</v>
      </c>
      <c r="Q140" s="77">
        <v>45412</v>
      </c>
      <c r="R140" s="77">
        <v>45412</v>
      </c>
      <c r="S140" s="12">
        <v>49000000</v>
      </c>
      <c r="T140" s="12">
        <v>6500000</v>
      </c>
      <c r="U140" s="12">
        <f>S140+T140</f>
        <v>55500000</v>
      </c>
      <c r="V140" s="11">
        <v>45400</v>
      </c>
      <c r="W140" s="325" t="s">
        <v>427</v>
      </c>
      <c r="X140" s="85" t="s">
        <v>428</v>
      </c>
    </row>
    <row r="141" spans="1:24" ht="67.5" customHeight="1">
      <c r="A141" s="143" t="s">
        <v>223</v>
      </c>
      <c r="B141" s="21" t="s">
        <v>85</v>
      </c>
      <c r="C141" s="7" t="s">
        <v>49</v>
      </c>
      <c r="D141" s="7" t="s">
        <v>86</v>
      </c>
      <c r="E141" s="203" t="s">
        <v>87</v>
      </c>
      <c r="F141" s="203" t="s">
        <v>89</v>
      </c>
      <c r="G141" s="203" t="s">
        <v>88</v>
      </c>
      <c r="H141" s="7" t="s">
        <v>90</v>
      </c>
      <c r="I141" s="8">
        <v>4277895</v>
      </c>
      <c r="J141" s="207" t="s">
        <v>185</v>
      </c>
      <c r="K141" s="13">
        <v>245020601</v>
      </c>
      <c r="L141" s="209" t="s">
        <v>222</v>
      </c>
      <c r="M141" s="75" t="s">
        <v>221</v>
      </c>
      <c r="N141" s="75" t="s">
        <v>220</v>
      </c>
      <c r="O141" s="108" t="s">
        <v>285</v>
      </c>
      <c r="P141" s="98">
        <v>45307</v>
      </c>
      <c r="Q141" s="77">
        <v>45412</v>
      </c>
      <c r="R141" s="77">
        <v>45412</v>
      </c>
      <c r="S141" s="12">
        <v>965000000</v>
      </c>
      <c r="T141" s="12">
        <v>200000000</v>
      </c>
      <c r="U141" s="12">
        <f>S141+T141</f>
        <v>1165000000</v>
      </c>
      <c r="V141" s="11">
        <v>45384</v>
      </c>
      <c r="W141" s="11" t="s">
        <v>387</v>
      </c>
      <c r="X141" s="85" t="s">
        <v>410</v>
      </c>
    </row>
    <row r="142" spans="1:24" ht="67.5" customHeight="1">
      <c r="A142" s="574" t="s">
        <v>205</v>
      </c>
      <c r="B142" s="7">
        <v>50192601</v>
      </c>
      <c r="C142" s="7" t="s">
        <v>49</v>
      </c>
      <c r="D142" s="7" t="s">
        <v>93</v>
      </c>
      <c r="E142" s="575" t="s">
        <v>94</v>
      </c>
      <c r="F142" s="147" t="s">
        <v>95</v>
      </c>
      <c r="G142" s="31">
        <v>29775675</v>
      </c>
      <c r="H142" s="7" t="s">
        <v>96</v>
      </c>
      <c r="I142" s="8">
        <v>66702017</v>
      </c>
      <c r="J142" s="99" t="s">
        <v>206</v>
      </c>
      <c r="K142" s="10">
        <v>245020601</v>
      </c>
      <c r="L142" s="209" t="s">
        <v>242</v>
      </c>
      <c r="M142" s="75" t="s">
        <v>227</v>
      </c>
      <c r="N142" s="75" t="s">
        <v>228</v>
      </c>
      <c r="O142" s="108" t="s">
        <v>285</v>
      </c>
      <c r="P142" s="98">
        <v>45309</v>
      </c>
      <c r="Q142" s="77">
        <v>45412</v>
      </c>
      <c r="R142" s="77">
        <v>45412</v>
      </c>
      <c r="S142" s="12">
        <v>47000000</v>
      </c>
      <c r="T142" s="5"/>
      <c r="U142" s="12">
        <f>S142+T142</f>
        <v>47000000</v>
      </c>
      <c r="V142" s="5"/>
      <c r="W142" s="5"/>
      <c r="X142" s="5"/>
    </row>
    <row r="143" spans="1:24" ht="67.5" customHeight="1">
      <c r="A143" s="143" t="s">
        <v>224</v>
      </c>
      <c r="B143" s="7">
        <v>12161500</v>
      </c>
      <c r="C143" s="7" t="s">
        <v>49</v>
      </c>
      <c r="D143" s="7" t="s">
        <v>93</v>
      </c>
      <c r="E143" s="148" t="s">
        <v>102</v>
      </c>
      <c r="F143" s="149" t="s">
        <v>104</v>
      </c>
      <c r="G143" s="150" t="s">
        <v>103</v>
      </c>
      <c r="H143" s="7" t="s">
        <v>101</v>
      </c>
      <c r="I143" s="8">
        <v>1113785288</v>
      </c>
      <c r="J143" s="99" t="s">
        <v>217</v>
      </c>
      <c r="K143" s="10">
        <v>245010301</v>
      </c>
      <c r="L143" s="99" t="s">
        <v>243</v>
      </c>
      <c r="M143" s="99" t="s">
        <v>237</v>
      </c>
      <c r="N143" s="75" t="s">
        <v>236</v>
      </c>
      <c r="O143" s="108" t="s">
        <v>285</v>
      </c>
      <c r="P143" s="98">
        <v>45310</v>
      </c>
      <c r="Q143" s="77">
        <v>45412</v>
      </c>
      <c r="R143" s="77">
        <v>45412</v>
      </c>
      <c r="S143" s="12">
        <v>600000000</v>
      </c>
      <c r="T143" s="5"/>
      <c r="U143" s="12">
        <f>S143+T143</f>
        <v>600000000</v>
      </c>
      <c r="V143" s="5"/>
      <c r="W143" s="5"/>
      <c r="X143" s="5"/>
    </row>
    <row r="144" spans="1:24" ht="67.5" customHeight="1">
      <c r="A144" s="538" t="s">
        <v>232</v>
      </c>
      <c r="B144" s="29" t="s">
        <v>97</v>
      </c>
      <c r="C144" s="7" t="s">
        <v>49</v>
      </c>
      <c r="D144" s="7" t="s">
        <v>93</v>
      </c>
      <c r="E144" s="474" t="s">
        <v>98</v>
      </c>
      <c r="F144" s="474" t="s">
        <v>100</v>
      </c>
      <c r="G144" s="474" t="s">
        <v>99</v>
      </c>
      <c r="H144" s="7" t="s">
        <v>101</v>
      </c>
      <c r="I144" s="8">
        <v>1113785288</v>
      </c>
      <c r="J144" s="101" t="s">
        <v>233</v>
      </c>
      <c r="K144" s="10">
        <v>245010301</v>
      </c>
      <c r="L144" s="99" t="s">
        <v>254</v>
      </c>
      <c r="M144" s="99" t="s">
        <v>245</v>
      </c>
      <c r="N144" s="75" t="s">
        <v>244</v>
      </c>
      <c r="O144" s="108" t="s">
        <v>285</v>
      </c>
      <c r="P144" s="98">
        <v>45316</v>
      </c>
      <c r="Q144" s="77">
        <v>45657</v>
      </c>
      <c r="R144" s="77">
        <v>45657</v>
      </c>
      <c r="S144" s="12">
        <v>34000000</v>
      </c>
      <c r="T144" s="12">
        <v>5000000</v>
      </c>
      <c r="U144" s="12">
        <f>S144+T144</f>
        <v>39000000</v>
      </c>
      <c r="V144" s="11">
        <v>45621</v>
      </c>
      <c r="W144" s="475" t="s">
        <v>1294</v>
      </c>
      <c r="X144" s="475" t="s">
        <v>1297</v>
      </c>
    </row>
    <row r="145" spans="1:24" ht="67.5" customHeight="1">
      <c r="A145" s="175" t="s">
        <v>251</v>
      </c>
      <c r="B145" s="7">
        <v>47131700</v>
      </c>
      <c r="C145" s="7" t="s">
        <v>49</v>
      </c>
      <c r="D145" s="7" t="s">
        <v>107</v>
      </c>
      <c r="E145" s="288" t="s">
        <v>108</v>
      </c>
      <c r="F145" s="298" t="s">
        <v>110</v>
      </c>
      <c r="G145" s="303" t="s">
        <v>109</v>
      </c>
      <c r="H145" s="7" t="s">
        <v>25</v>
      </c>
      <c r="I145" s="8">
        <v>31201964</v>
      </c>
      <c r="J145" s="110" t="s">
        <v>252</v>
      </c>
      <c r="K145" s="10">
        <v>245010301</v>
      </c>
      <c r="L145" s="108" t="s">
        <v>288</v>
      </c>
      <c r="M145" s="156" t="s">
        <v>269</v>
      </c>
      <c r="N145" s="75" t="s">
        <v>268</v>
      </c>
      <c r="O145" s="107" t="s">
        <v>339</v>
      </c>
      <c r="P145" s="76">
        <v>45323</v>
      </c>
      <c r="Q145" s="77">
        <v>45412</v>
      </c>
      <c r="R145" s="77">
        <v>45443</v>
      </c>
      <c r="S145" s="12">
        <v>77000000</v>
      </c>
      <c r="T145" s="5"/>
      <c r="U145" s="12">
        <v>77000000</v>
      </c>
      <c r="V145" s="11">
        <v>45407</v>
      </c>
      <c r="W145" s="5"/>
      <c r="X145" s="5"/>
    </row>
    <row r="146" spans="1:24" ht="67.5" customHeight="1">
      <c r="A146" s="110" t="s">
        <v>259</v>
      </c>
      <c r="B146" s="7">
        <v>44122000</v>
      </c>
      <c r="C146" s="7" t="s">
        <v>49</v>
      </c>
      <c r="D146" s="7" t="s">
        <v>93</v>
      </c>
      <c r="E146" s="281" t="s">
        <v>261</v>
      </c>
      <c r="F146" s="295" t="s">
        <v>106</v>
      </c>
      <c r="G146" s="281" t="s">
        <v>105</v>
      </c>
      <c r="H146" s="7" t="s">
        <v>25</v>
      </c>
      <c r="I146" s="8">
        <v>31201964</v>
      </c>
      <c r="J146" s="110" t="s">
        <v>260</v>
      </c>
      <c r="K146" s="10">
        <v>245010301</v>
      </c>
      <c r="L146" s="108" t="s">
        <v>290</v>
      </c>
      <c r="M146" s="156" t="s">
        <v>269</v>
      </c>
      <c r="N146" s="75" t="s">
        <v>270</v>
      </c>
      <c r="O146" s="107" t="s">
        <v>339</v>
      </c>
      <c r="P146" s="76">
        <v>45323</v>
      </c>
      <c r="Q146" s="77">
        <v>45412</v>
      </c>
      <c r="R146" s="77">
        <v>45412</v>
      </c>
      <c r="S146" s="12">
        <v>40000000</v>
      </c>
      <c r="T146" s="5"/>
      <c r="U146" s="12">
        <v>40000000</v>
      </c>
      <c r="V146" s="5"/>
      <c r="W146" s="5"/>
      <c r="X146" s="5"/>
    </row>
    <row r="147" spans="1:24" ht="67.5" customHeight="1">
      <c r="A147" s="145" t="s">
        <v>266</v>
      </c>
      <c r="B147" s="7">
        <v>42321500</v>
      </c>
      <c r="C147" s="7" t="s">
        <v>49</v>
      </c>
      <c r="D147" s="7" t="s">
        <v>93</v>
      </c>
      <c r="E147" s="48" t="s">
        <v>113</v>
      </c>
      <c r="F147" s="48" t="s">
        <v>115</v>
      </c>
      <c r="G147" s="48" t="s">
        <v>114</v>
      </c>
      <c r="H147" s="7" t="s">
        <v>111</v>
      </c>
      <c r="I147" s="7">
        <v>94228612</v>
      </c>
      <c r="J147" s="108" t="s">
        <v>267</v>
      </c>
      <c r="K147" s="10">
        <v>245010401</v>
      </c>
      <c r="L147" s="108" t="s">
        <v>292</v>
      </c>
      <c r="M147" s="154" t="s">
        <v>279</v>
      </c>
      <c r="N147" s="75" t="s">
        <v>280</v>
      </c>
      <c r="O147" s="107" t="s">
        <v>339</v>
      </c>
      <c r="P147" s="76">
        <v>45327</v>
      </c>
      <c r="Q147" s="77">
        <v>45412</v>
      </c>
      <c r="R147" s="77">
        <v>45412</v>
      </c>
      <c r="S147" s="12">
        <v>63000000</v>
      </c>
      <c r="T147" s="5"/>
      <c r="U147" s="12">
        <v>63000000</v>
      </c>
      <c r="V147" s="5"/>
      <c r="W147" s="5"/>
      <c r="X147" s="5"/>
    </row>
    <row r="148" spans="1:24" ht="67.5" customHeight="1">
      <c r="A148" s="100" t="s">
        <v>326</v>
      </c>
      <c r="B148" s="7">
        <v>43211500</v>
      </c>
      <c r="C148" s="7" t="s">
        <v>49</v>
      </c>
      <c r="D148" s="7" t="s">
        <v>93</v>
      </c>
      <c r="E148" s="291" t="s">
        <v>328</v>
      </c>
      <c r="F148" s="271" t="s">
        <v>344</v>
      </c>
      <c r="G148" s="271" t="s">
        <v>345</v>
      </c>
      <c r="H148" s="7" t="s">
        <v>71</v>
      </c>
      <c r="I148" s="8">
        <v>16549624</v>
      </c>
      <c r="J148" s="100" t="s">
        <v>327</v>
      </c>
      <c r="K148" s="40">
        <v>245010401</v>
      </c>
      <c r="L148" s="106" t="s">
        <v>348</v>
      </c>
      <c r="M148" s="103" t="s">
        <v>339</v>
      </c>
      <c r="N148" s="75" t="s">
        <v>340</v>
      </c>
      <c r="O148" s="109" t="s">
        <v>386</v>
      </c>
      <c r="P148" s="76">
        <v>45356</v>
      </c>
      <c r="Q148" s="77">
        <v>45387</v>
      </c>
      <c r="R148" s="77">
        <v>45387</v>
      </c>
      <c r="S148" s="12">
        <v>206018600</v>
      </c>
      <c r="T148" s="5"/>
      <c r="U148" s="12">
        <v>206018600</v>
      </c>
      <c r="V148" s="5"/>
      <c r="W148" s="5"/>
      <c r="X148" s="5"/>
    </row>
    <row r="149" spans="1:24" ht="67.5" customHeight="1">
      <c r="A149" s="102" t="s">
        <v>349</v>
      </c>
      <c r="B149" s="7">
        <v>85161500</v>
      </c>
      <c r="C149" s="7" t="s">
        <v>49</v>
      </c>
      <c r="D149" s="7" t="s">
        <v>93</v>
      </c>
      <c r="E149" s="283" t="s">
        <v>350</v>
      </c>
      <c r="F149" s="283" t="s">
        <v>61</v>
      </c>
      <c r="G149" s="302" t="s">
        <v>60</v>
      </c>
      <c r="H149" s="7" t="s">
        <v>25</v>
      </c>
      <c r="I149" s="8">
        <v>31201964</v>
      </c>
      <c r="J149" s="102" t="s">
        <v>351</v>
      </c>
      <c r="K149" s="40">
        <v>245010401</v>
      </c>
      <c r="L149" s="106" t="s">
        <v>361</v>
      </c>
      <c r="M149" s="102" t="s">
        <v>357</v>
      </c>
      <c r="N149" s="75" t="s">
        <v>356</v>
      </c>
      <c r="O149" s="109" t="s">
        <v>386</v>
      </c>
      <c r="P149" s="76">
        <v>45369</v>
      </c>
      <c r="Q149" s="77">
        <v>45412</v>
      </c>
      <c r="R149" s="77">
        <v>45412</v>
      </c>
      <c r="S149" s="12">
        <v>26068000</v>
      </c>
      <c r="T149" s="5"/>
      <c r="U149" s="12">
        <v>26068000</v>
      </c>
      <c r="V149" s="5"/>
      <c r="W149" s="5"/>
      <c r="X149" s="5"/>
    </row>
    <row r="150" spans="1:24" ht="67.5" customHeight="1">
      <c r="A150" s="88" t="s">
        <v>422</v>
      </c>
      <c r="B150" s="7">
        <v>53102700</v>
      </c>
      <c r="C150" s="7" t="s">
        <v>49</v>
      </c>
      <c r="D150" s="7" t="s">
        <v>93</v>
      </c>
      <c r="E150" s="290" t="s">
        <v>116</v>
      </c>
      <c r="F150" s="31" t="s">
        <v>118</v>
      </c>
      <c r="G150" s="31" t="s">
        <v>117</v>
      </c>
      <c r="H150" s="7" t="s">
        <v>25</v>
      </c>
      <c r="I150" s="8">
        <v>31201964</v>
      </c>
      <c r="J150" s="88" t="s">
        <v>423</v>
      </c>
      <c r="K150" s="40">
        <v>245010301</v>
      </c>
      <c r="L150" s="74" t="s">
        <v>431</v>
      </c>
      <c r="M150" s="74" t="s">
        <v>430</v>
      </c>
      <c r="N150" s="75" t="s">
        <v>429</v>
      </c>
      <c r="O150" s="124" t="s">
        <v>485</v>
      </c>
      <c r="P150" s="76">
        <v>45401</v>
      </c>
      <c r="Q150" s="77">
        <v>45462</v>
      </c>
      <c r="R150" s="77">
        <v>45462</v>
      </c>
      <c r="S150" s="12">
        <v>18514400</v>
      </c>
      <c r="T150" s="5"/>
      <c r="U150" s="12">
        <v>18514400</v>
      </c>
      <c r="V150" s="5"/>
      <c r="W150" s="5"/>
      <c r="X150" s="5"/>
    </row>
    <row r="151" spans="1:24" ht="67.5" customHeight="1">
      <c r="A151" s="538" t="s">
        <v>486</v>
      </c>
      <c r="B151" s="7">
        <v>25172400</v>
      </c>
      <c r="C151" s="7" t="s">
        <v>49</v>
      </c>
      <c r="D151" s="7" t="s">
        <v>93</v>
      </c>
      <c r="E151" s="471" t="s">
        <v>91</v>
      </c>
      <c r="F151" s="471" t="s">
        <v>92</v>
      </c>
      <c r="G151" s="31">
        <v>6441929</v>
      </c>
      <c r="H151" s="7" t="s">
        <v>25</v>
      </c>
      <c r="I151" s="8">
        <v>31201964</v>
      </c>
      <c r="J151" s="125" t="s">
        <v>487</v>
      </c>
      <c r="K151" s="305" t="s">
        <v>231</v>
      </c>
      <c r="L151" s="117" t="s">
        <v>517</v>
      </c>
      <c r="M151" s="113" t="s">
        <v>500</v>
      </c>
      <c r="N151" s="75" t="s">
        <v>499</v>
      </c>
      <c r="O151" s="163" t="s">
        <v>595</v>
      </c>
      <c r="P151" s="76">
        <v>45421</v>
      </c>
      <c r="Q151" s="77">
        <v>45657</v>
      </c>
      <c r="R151" s="77">
        <v>45657</v>
      </c>
      <c r="S151" s="12">
        <v>98000000</v>
      </c>
      <c r="T151" s="12">
        <v>17300000</v>
      </c>
      <c r="U151" s="12">
        <f>98000000+T151</f>
        <v>115300000</v>
      </c>
      <c r="V151" s="11">
        <v>45617</v>
      </c>
      <c r="W151" s="470" t="s">
        <v>1289</v>
      </c>
      <c r="X151" s="476" t="s">
        <v>1296</v>
      </c>
    </row>
    <row r="152" spans="1:24" ht="67.5" customHeight="1">
      <c r="A152" s="574" t="s">
        <v>488</v>
      </c>
      <c r="B152" s="7">
        <v>50192601</v>
      </c>
      <c r="C152" s="7" t="s">
        <v>49</v>
      </c>
      <c r="D152" s="7" t="s">
        <v>93</v>
      </c>
      <c r="E152" s="179" t="s">
        <v>94</v>
      </c>
      <c r="F152" s="131" t="s">
        <v>95</v>
      </c>
      <c r="G152" s="31">
        <v>29775675</v>
      </c>
      <c r="H152" s="7" t="s">
        <v>96</v>
      </c>
      <c r="I152" s="8">
        <v>66702017</v>
      </c>
      <c r="J152" s="125" t="s">
        <v>489</v>
      </c>
      <c r="K152" s="305">
        <v>245020601</v>
      </c>
      <c r="L152" s="117" t="s">
        <v>515</v>
      </c>
      <c r="M152" s="113" t="s">
        <v>500</v>
      </c>
      <c r="N152" s="75" t="s">
        <v>501</v>
      </c>
      <c r="O152" s="163" t="s">
        <v>595</v>
      </c>
      <c r="P152" s="76">
        <v>45421</v>
      </c>
      <c r="Q152" s="77">
        <v>45657</v>
      </c>
      <c r="R152" s="77">
        <v>45657</v>
      </c>
      <c r="S152" s="12">
        <v>96000000</v>
      </c>
      <c r="T152" s="5"/>
      <c r="U152" s="12">
        <v>96000000</v>
      </c>
      <c r="V152" s="5"/>
      <c r="W152" s="5"/>
      <c r="X152" s="5"/>
    </row>
    <row r="153" spans="1:24" ht="67.5" customHeight="1">
      <c r="A153" s="277" t="s">
        <v>505</v>
      </c>
      <c r="B153" s="118" t="s">
        <v>85</v>
      </c>
      <c r="C153" s="7" t="s">
        <v>49</v>
      </c>
      <c r="D153" s="7" t="s">
        <v>86</v>
      </c>
      <c r="E153" s="286" t="s">
        <v>87</v>
      </c>
      <c r="F153" s="269" t="s">
        <v>89</v>
      </c>
      <c r="G153" s="269" t="s">
        <v>88</v>
      </c>
      <c r="H153" s="7" t="s">
        <v>90</v>
      </c>
      <c r="I153" s="8">
        <v>4277895</v>
      </c>
      <c r="J153" s="125" t="s">
        <v>478</v>
      </c>
      <c r="K153" s="40">
        <v>245020601</v>
      </c>
      <c r="L153" s="117" t="s">
        <v>516</v>
      </c>
      <c r="M153" s="113" t="s">
        <v>498</v>
      </c>
      <c r="N153" s="75" t="s">
        <v>497</v>
      </c>
      <c r="O153" s="163" t="s">
        <v>595</v>
      </c>
      <c r="P153" s="76">
        <v>45422</v>
      </c>
      <c r="Q153" s="77">
        <v>45535</v>
      </c>
      <c r="R153" s="77">
        <v>45535</v>
      </c>
      <c r="S153" s="12">
        <v>858000000</v>
      </c>
      <c r="T153" s="12">
        <v>306000000</v>
      </c>
      <c r="U153" s="12">
        <f>858000000+T153</f>
        <v>1164000000</v>
      </c>
      <c r="V153" s="11">
        <v>45497</v>
      </c>
      <c r="W153" s="326" t="s">
        <v>687</v>
      </c>
      <c r="X153" s="212" t="s">
        <v>690</v>
      </c>
    </row>
    <row r="154" spans="1:24" ht="67.5" customHeight="1">
      <c r="A154" s="369" t="s">
        <v>554</v>
      </c>
      <c r="B154" s="7">
        <v>12161500</v>
      </c>
      <c r="C154" s="7" t="s">
        <v>49</v>
      </c>
      <c r="D154" s="7" t="s">
        <v>93</v>
      </c>
      <c r="E154" s="370" t="s">
        <v>102</v>
      </c>
      <c r="F154" s="371" t="s">
        <v>104</v>
      </c>
      <c r="G154" s="372" t="s">
        <v>103</v>
      </c>
      <c r="H154" s="7" t="s">
        <v>111</v>
      </c>
      <c r="I154" s="7">
        <v>94228612</v>
      </c>
      <c r="J154" s="138" t="s">
        <v>520</v>
      </c>
      <c r="K154" s="40">
        <v>245010301</v>
      </c>
      <c r="L154" s="117" t="s">
        <v>555</v>
      </c>
      <c r="M154" s="113" t="s">
        <v>553</v>
      </c>
      <c r="N154" s="75" t="s">
        <v>552</v>
      </c>
      <c r="O154" s="163" t="s">
        <v>595</v>
      </c>
      <c r="P154" s="76">
        <v>45433</v>
      </c>
      <c r="Q154" s="77">
        <v>45657</v>
      </c>
      <c r="R154" s="77">
        <v>45657</v>
      </c>
      <c r="S154" s="12">
        <v>840000000</v>
      </c>
      <c r="T154" s="12">
        <v>420000000</v>
      </c>
      <c r="U154" s="12">
        <f>840000000+T154</f>
        <v>1260000000</v>
      </c>
      <c r="V154" s="11">
        <v>45552</v>
      </c>
      <c r="W154" s="367" t="s">
        <v>1178</v>
      </c>
      <c r="X154" s="212" t="s">
        <v>1179</v>
      </c>
    </row>
    <row r="155" spans="1:24" ht="67.5" customHeight="1">
      <c r="A155" s="165" t="s">
        <v>556</v>
      </c>
      <c r="B155" s="7">
        <v>44122000</v>
      </c>
      <c r="C155" s="7" t="s">
        <v>49</v>
      </c>
      <c r="D155" s="7" t="s">
        <v>93</v>
      </c>
      <c r="E155" s="167" t="s">
        <v>261</v>
      </c>
      <c r="F155" s="157" t="s">
        <v>106</v>
      </c>
      <c r="G155" s="167" t="s">
        <v>105</v>
      </c>
      <c r="H155" s="7" t="s">
        <v>25</v>
      </c>
      <c r="I155" s="8">
        <v>31201964</v>
      </c>
      <c r="J155" s="160" t="s">
        <v>557</v>
      </c>
      <c r="K155" s="40">
        <v>245010301</v>
      </c>
      <c r="L155" s="117" t="s">
        <v>583</v>
      </c>
      <c r="M155" s="113" t="s">
        <v>573</v>
      </c>
      <c r="N155" s="75" t="s">
        <v>572</v>
      </c>
      <c r="O155" s="163" t="s">
        <v>595</v>
      </c>
      <c r="P155" s="76">
        <v>45440</v>
      </c>
      <c r="Q155" s="77">
        <v>45657</v>
      </c>
      <c r="R155" s="77">
        <v>45657</v>
      </c>
      <c r="S155" s="12">
        <v>80000000</v>
      </c>
      <c r="T155" s="5"/>
      <c r="U155" s="12">
        <v>80000000</v>
      </c>
      <c r="V155" s="5"/>
      <c r="W155" s="5"/>
      <c r="X155" s="5"/>
    </row>
    <row r="156" spans="1:24" ht="67.5" customHeight="1">
      <c r="A156" s="335" t="s">
        <v>593</v>
      </c>
      <c r="B156" s="7">
        <v>42295400</v>
      </c>
      <c r="C156" s="7" t="s">
        <v>49</v>
      </c>
      <c r="D156" s="7" t="s">
        <v>93</v>
      </c>
      <c r="E156" s="247" t="s">
        <v>569</v>
      </c>
      <c r="F156" s="247" t="s">
        <v>592</v>
      </c>
      <c r="G156" s="247" t="s">
        <v>571</v>
      </c>
      <c r="H156" s="7" t="s">
        <v>90</v>
      </c>
      <c r="I156" s="8">
        <v>4277895</v>
      </c>
      <c r="J156" s="171" t="s">
        <v>570</v>
      </c>
      <c r="K156" s="40">
        <v>245010401</v>
      </c>
      <c r="L156" s="164" t="s">
        <v>606</v>
      </c>
      <c r="M156" s="164" t="s">
        <v>591</v>
      </c>
      <c r="N156" s="75" t="s">
        <v>594</v>
      </c>
      <c r="O156" s="187" t="s">
        <v>664</v>
      </c>
      <c r="P156" s="76">
        <v>45447</v>
      </c>
      <c r="Q156" s="77">
        <v>45657</v>
      </c>
      <c r="R156" s="77">
        <v>45657</v>
      </c>
      <c r="S156" s="12">
        <v>300000000</v>
      </c>
      <c r="T156" s="5"/>
      <c r="U156" s="12">
        <v>300000000</v>
      </c>
      <c r="V156" s="5"/>
      <c r="W156" s="5"/>
      <c r="X156" s="5"/>
    </row>
    <row r="157" spans="1:24" ht="67.5" customHeight="1">
      <c r="A157" s="165" t="s">
        <v>596</v>
      </c>
      <c r="B157" s="166" t="s">
        <v>598</v>
      </c>
      <c r="C157" s="7" t="s">
        <v>49</v>
      </c>
      <c r="D157" s="7" t="s">
        <v>93</v>
      </c>
      <c r="E157" s="179" t="s">
        <v>597</v>
      </c>
      <c r="F157" s="299" t="s">
        <v>129</v>
      </c>
      <c r="G157" s="299" t="s">
        <v>128</v>
      </c>
      <c r="H157" s="7" t="s">
        <v>111</v>
      </c>
      <c r="I157" s="7">
        <v>94228612</v>
      </c>
      <c r="J157" s="165" t="s">
        <v>599</v>
      </c>
      <c r="K157" s="40">
        <v>245010401</v>
      </c>
      <c r="L157" s="176" t="s">
        <v>615</v>
      </c>
      <c r="M157" s="164" t="s">
        <v>609</v>
      </c>
      <c r="N157" s="75" t="s">
        <v>610</v>
      </c>
      <c r="O157" s="187" t="s">
        <v>664</v>
      </c>
      <c r="P157" s="76">
        <v>45454</v>
      </c>
      <c r="Q157" s="77">
        <v>45484</v>
      </c>
      <c r="R157" s="77">
        <v>45484</v>
      </c>
      <c r="S157" s="12">
        <v>130714598</v>
      </c>
      <c r="T157" s="5"/>
      <c r="U157" s="12">
        <v>130714598</v>
      </c>
      <c r="V157" s="5"/>
      <c r="W157" s="5"/>
      <c r="X157" s="5"/>
    </row>
    <row r="158" spans="1:24" ht="67.5" customHeight="1">
      <c r="A158" s="173" t="s">
        <v>611</v>
      </c>
      <c r="B158" s="7">
        <v>85161500</v>
      </c>
      <c r="C158" s="7" t="s">
        <v>49</v>
      </c>
      <c r="D158" s="7" t="s">
        <v>93</v>
      </c>
      <c r="E158" s="179" t="s">
        <v>112</v>
      </c>
      <c r="F158" s="179" t="s">
        <v>61</v>
      </c>
      <c r="G158" s="205" t="s">
        <v>60</v>
      </c>
      <c r="H158" s="7" t="s">
        <v>25</v>
      </c>
      <c r="I158" s="8">
        <v>31201964</v>
      </c>
      <c r="J158" s="173" t="s">
        <v>612</v>
      </c>
      <c r="K158" s="40">
        <v>245010401</v>
      </c>
      <c r="L158" s="176" t="s">
        <v>616</v>
      </c>
      <c r="M158" s="164" t="s">
        <v>619</v>
      </c>
      <c r="N158" s="75" t="s">
        <v>618</v>
      </c>
      <c r="O158" s="187" t="s">
        <v>664</v>
      </c>
      <c r="P158" s="76">
        <v>45457</v>
      </c>
      <c r="Q158" s="77">
        <v>45657</v>
      </c>
      <c r="R158" s="77">
        <v>45657</v>
      </c>
      <c r="S158" s="12">
        <v>52136000</v>
      </c>
      <c r="T158" s="5"/>
      <c r="U158" s="12">
        <v>52136000</v>
      </c>
      <c r="V158" s="5"/>
      <c r="W158" s="5"/>
      <c r="X158" s="5"/>
    </row>
    <row r="159" spans="1:24" ht="67.5" customHeight="1">
      <c r="A159" s="174" t="s">
        <v>613</v>
      </c>
      <c r="B159" s="7">
        <v>42321500</v>
      </c>
      <c r="C159" s="7" t="s">
        <v>49</v>
      </c>
      <c r="D159" s="7" t="s">
        <v>93</v>
      </c>
      <c r="E159" s="289" t="s">
        <v>113</v>
      </c>
      <c r="F159" s="48" t="s">
        <v>115</v>
      </c>
      <c r="G159" s="48" t="s">
        <v>114</v>
      </c>
      <c r="H159" s="7" t="s">
        <v>111</v>
      </c>
      <c r="I159" s="7">
        <v>94228612</v>
      </c>
      <c r="J159" s="174" t="s">
        <v>614</v>
      </c>
      <c r="K159" s="40">
        <v>245010401</v>
      </c>
      <c r="L159" s="176" t="s">
        <v>617</v>
      </c>
      <c r="M159" s="164" t="s">
        <v>619</v>
      </c>
      <c r="N159" s="75" t="s">
        <v>620</v>
      </c>
      <c r="O159" s="187" t="s">
        <v>664</v>
      </c>
      <c r="P159" s="76">
        <v>45457</v>
      </c>
      <c r="Q159" s="77">
        <v>45657</v>
      </c>
      <c r="R159" s="77">
        <v>45657</v>
      </c>
      <c r="S159" s="12">
        <v>127000000</v>
      </c>
      <c r="T159" s="5"/>
      <c r="U159" s="12">
        <v>127000000</v>
      </c>
      <c r="V159" s="5"/>
      <c r="W159" s="5"/>
      <c r="X159" s="5"/>
    </row>
    <row r="160" spans="1:24" ht="67.5" customHeight="1">
      <c r="A160" s="198" t="s">
        <v>624</v>
      </c>
      <c r="B160" s="7">
        <v>47131700</v>
      </c>
      <c r="C160" s="7" t="s">
        <v>49</v>
      </c>
      <c r="D160" s="7" t="s">
        <v>93</v>
      </c>
      <c r="E160" s="282" t="s">
        <v>108</v>
      </c>
      <c r="F160" s="182" t="s">
        <v>110</v>
      </c>
      <c r="G160" s="304" t="s">
        <v>109</v>
      </c>
      <c r="H160" s="7" t="s">
        <v>25</v>
      </c>
      <c r="I160" s="8">
        <v>31201964</v>
      </c>
      <c r="J160" s="180" t="s">
        <v>625</v>
      </c>
      <c r="K160" s="40">
        <v>245010301</v>
      </c>
      <c r="L160" s="176" t="s">
        <v>635</v>
      </c>
      <c r="M160" s="180" t="s">
        <v>631</v>
      </c>
      <c r="N160" s="75" t="s">
        <v>634</v>
      </c>
      <c r="O160" s="188" t="s">
        <v>664</v>
      </c>
      <c r="P160" s="76">
        <v>45464</v>
      </c>
      <c r="Q160" s="77">
        <v>45657</v>
      </c>
      <c r="R160" s="77">
        <v>45657</v>
      </c>
      <c r="S160" s="12">
        <v>156000000</v>
      </c>
      <c r="T160" s="5"/>
      <c r="U160" s="12">
        <v>156000000</v>
      </c>
      <c r="V160" s="5"/>
      <c r="W160" s="5"/>
      <c r="X160" s="5"/>
    </row>
    <row r="161" spans="1:24" ht="67.5" customHeight="1">
      <c r="A161" s="199" t="s">
        <v>684</v>
      </c>
      <c r="B161" s="7">
        <v>53102700</v>
      </c>
      <c r="C161" s="7" t="s">
        <v>49</v>
      </c>
      <c r="D161" s="7" t="s">
        <v>93</v>
      </c>
      <c r="E161" s="279" t="s">
        <v>683</v>
      </c>
      <c r="F161" s="279" t="s">
        <v>118</v>
      </c>
      <c r="G161" s="279" t="s">
        <v>117</v>
      </c>
      <c r="H161" s="7" t="s">
        <v>25</v>
      </c>
      <c r="I161" s="8">
        <v>31201964</v>
      </c>
      <c r="J161" s="197" t="s">
        <v>685</v>
      </c>
      <c r="K161" s="33">
        <v>245010301</v>
      </c>
      <c r="L161" s="197" t="s">
        <v>691</v>
      </c>
      <c r="M161" s="201" t="s">
        <v>689</v>
      </c>
      <c r="N161" s="211" t="s">
        <v>688</v>
      </c>
      <c r="O161" s="216" t="s">
        <v>694</v>
      </c>
      <c r="P161" s="76">
        <v>45503</v>
      </c>
      <c r="Q161" s="77">
        <v>45657</v>
      </c>
      <c r="R161" s="77">
        <v>45507</v>
      </c>
      <c r="S161" s="12">
        <v>38769800</v>
      </c>
      <c r="T161" s="5"/>
      <c r="U161" s="12">
        <v>38769800</v>
      </c>
      <c r="V161" s="5"/>
      <c r="W161" s="5"/>
      <c r="X161" s="5"/>
    </row>
    <row r="162" spans="1:24" ht="67.5" customHeight="1">
      <c r="A162" s="268" t="s">
        <v>1060</v>
      </c>
      <c r="B162" s="6">
        <v>93131700</v>
      </c>
      <c r="C162" s="7" t="s">
        <v>24</v>
      </c>
      <c r="D162" s="240" t="s">
        <v>93</v>
      </c>
      <c r="E162" s="267" t="s">
        <v>1061</v>
      </c>
      <c r="F162" s="309" t="s">
        <v>32</v>
      </c>
      <c r="G162" s="270" t="s">
        <v>31</v>
      </c>
      <c r="H162" s="7" t="s">
        <v>25</v>
      </c>
      <c r="I162" s="8">
        <v>31201964</v>
      </c>
      <c r="J162" s="268" t="s">
        <v>1062</v>
      </c>
      <c r="K162" s="6">
        <v>245020801</v>
      </c>
      <c r="L162" s="238" t="s">
        <v>1071</v>
      </c>
      <c r="M162" s="268" t="s">
        <v>1063</v>
      </c>
      <c r="N162" s="211" t="s">
        <v>1064</v>
      </c>
      <c r="O162" s="313" t="s">
        <v>1085</v>
      </c>
      <c r="P162" s="221">
        <v>45532</v>
      </c>
      <c r="Q162" s="221">
        <v>45657</v>
      </c>
      <c r="R162" s="221">
        <v>45657</v>
      </c>
      <c r="S162" s="12">
        <v>220732603</v>
      </c>
      <c r="T162" s="5"/>
      <c r="U162" s="12">
        <v>220732603</v>
      </c>
      <c r="V162" s="5"/>
      <c r="W162" s="5"/>
      <c r="X162" s="5"/>
    </row>
    <row r="163" spans="1:24" ht="67.5" customHeight="1">
      <c r="A163" s="358" t="s">
        <v>1106</v>
      </c>
      <c r="B163" s="333" t="s">
        <v>1107</v>
      </c>
      <c r="C163" s="7" t="s">
        <v>49</v>
      </c>
      <c r="D163" s="161" t="s">
        <v>123</v>
      </c>
      <c r="E163" s="374" t="s">
        <v>1105</v>
      </c>
      <c r="F163" s="351" t="s">
        <v>147</v>
      </c>
      <c r="G163" s="352" t="s">
        <v>146</v>
      </c>
      <c r="H163" s="7" t="s">
        <v>25</v>
      </c>
      <c r="I163" s="8">
        <v>31201964</v>
      </c>
      <c r="J163" s="346" t="s">
        <v>1108</v>
      </c>
      <c r="K163" s="6">
        <v>245010401</v>
      </c>
      <c r="L163" s="340" t="s">
        <v>1160</v>
      </c>
      <c r="M163" s="346" t="s">
        <v>1155</v>
      </c>
      <c r="N163" s="211" t="s">
        <v>1156</v>
      </c>
      <c r="O163" s="397" t="s">
        <v>1195</v>
      </c>
      <c r="P163" s="221">
        <v>45554</v>
      </c>
      <c r="Q163" s="221">
        <v>45569</v>
      </c>
      <c r="R163" s="221">
        <v>45569</v>
      </c>
      <c r="S163" s="391">
        <v>55486120</v>
      </c>
      <c r="T163" s="5"/>
      <c r="U163" s="391">
        <v>55486120</v>
      </c>
      <c r="V163" s="5"/>
      <c r="W163" s="5"/>
      <c r="X163" s="5"/>
    </row>
    <row r="164" spans="1:24" ht="67.5" customHeight="1">
      <c r="A164" s="538" t="s">
        <v>1165</v>
      </c>
      <c r="B164" s="336" t="s">
        <v>85</v>
      </c>
      <c r="C164" s="7" t="s">
        <v>49</v>
      </c>
      <c r="D164" s="7" t="s">
        <v>86</v>
      </c>
      <c r="E164" s="471" t="s">
        <v>87</v>
      </c>
      <c r="F164" s="471" t="s">
        <v>89</v>
      </c>
      <c r="G164" s="471" t="s">
        <v>88</v>
      </c>
      <c r="H164" s="7" t="s">
        <v>111</v>
      </c>
      <c r="I164" s="7">
        <v>94228612</v>
      </c>
      <c r="J164" s="472" t="s">
        <v>1124</v>
      </c>
      <c r="K164" s="13">
        <v>245020601</v>
      </c>
      <c r="L164" s="340" t="s">
        <v>1164</v>
      </c>
      <c r="M164" s="346" t="s">
        <v>1162</v>
      </c>
      <c r="N164" s="211" t="s">
        <v>1163</v>
      </c>
      <c r="O164" s="377" t="s">
        <v>1193</v>
      </c>
      <c r="P164" s="221">
        <v>45559</v>
      </c>
      <c r="Q164" s="221">
        <v>45626</v>
      </c>
      <c r="R164" s="221">
        <v>45657</v>
      </c>
      <c r="S164" s="12">
        <v>714000000</v>
      </c>
      <c r="T164" s="12">
        <v>116000000</v>
      </c>
      <c r="U164" s="12">
        <f>714000000+T164</f>
        <v>830000000</v>
      </c>
      <c r="V164" s="11">
        <v>45617</v>
      </c>
      <c r="W164" s="470" t="s">
        <v>1288</v>
      </c>
      <c r="X164" s="524" t="s">
        <v>1295</v>
      </c>
    </row>
    <row r="165" spans="1:24" ht="67.5" customHeight="1">
      <c r="A165" s="245" t="s">
        <v>1224</v>
      </c>
      <c r="B165" s="6">
        <v>43211500</v>
      </c>
      <c r="C165" s="7" t="s">
        <v>49</v>
      </c>
      <c r="D165" s="7" t="s">
        <v>93</v>
      </c>
      <c r="E165" s="417" t="s">
        <v>1226</v>
      </c>
      <c r="F165" s="415" t="s">
        <v>147</v>
      </c>
      <c r="G165" s="416" t="s">
        <v>146</v>
      </c>
      <c r="H165" s="7" t="s">
        <v>71</v>
      </c>
      <c r="I165" s="8">
        <v>16549624</v>
      </c>
      <c r="J165" s="410" t="s">
        <v>1225</v>
      </c>
      <c r="K165" s="6">
        <v>245010401</v>
      </c>
      <c r="L165" s="423" t="s">
        <v>1253</v>
      </c>
      <c r="M165" s="401" t="s">
        <v>1234</v>
      </c>
      <c r="N165" s="211" t="s">
        <v>1235</v>
      </c>
      <c r="O165" s="520" t="s">
        <v>1262</v>
      </c>
      <c r="P165" s="77">
        <v>45590</v>
      </c>
      <c r="Q165" s="221">
        <v>45605</v>
      </c>
      <c r="R165" s="221">
        <v>45605</v>
      </c>
      <c r="S165" s="12">
        <v>40871999</v>
      </c>
      <c r="T165" s="5"/>
      <c r="U165" s="12">
        <v>40871999</v>
      </c>
      <c r="V165" s="11"/>
      <c r="W165" s="5"/>
      <c r="X165" s="5"/>
    </row>
    <row r="166" spans="1:24" ht="67.5" customHeight="1">
      <c r="A166" s="110" t="s">
        <v>257</v>
      </c>
      <c r="B166" s="7">
        <v>84131501</v>
      </c>
      <c r="C166" s="7" t="s">
        <v>24</v>
      </c>
      <c r="D166" s="7" t="s">
        <v>119</v>
      </c>
      <c r="E166" s="48" t="s">
        <v>120</v>
      </c>
      <c r="F166" s="47" t="s">
        <v>122</v>
      </c>
      <c r="G166" s="44" t="s">
        <v>121</v>
      </c>
      <c r="H166" s="7" t="s">
        <v>25</v>
      </c>
      <c r="I166" s="8">
        <v>31201964</v>
      </c>
      <c r="J166" s="110" t="s">
        <v>258</v>
      </c>
      <c r="K166" s="33">
        <v>212020200701</v>
      </c>
      <c r="L166" s="46" t="s">
        <v>286</v>
      </c>
      <c r="M166" s="155" t="s">
        <v>264</v>
      </c>
      <c r="N166" s="75" t="s">
        <v>265</v>
      </c>
      <c r="O166" s="108" t="s">
        <v>285</v>
      </c>
      <c r="P166" s="76">
        <v>45322</v>
      </c>
      <c r="Q166" s="77">
        <v>45657</v>
      </c>
      <c r="R166" s="77">
        <v>45657</v>
      </c>
      <c r="S166" s="12">
        <v>147615084</v>
      </c>
      <c r="T166" s="5"/>
      <c r="U166" s="12">
        <v>147615084</v>
      </c>
      <c r="V166" s="11"/>
      <c r="W166" s="5"/>
      <c r="X166" s="139"/>
    </row>
    <row r="167" spans="1:24" ht="67.5" customHeight="1">
      <c r="A167" s="355" t="s">
        <v>319</v>
      </c>
      <c r="B167" s="7">
        <v>42142300</v>
      </c>
      <c r="C167" s="7" t="s">
        <v>49</v>
      </c>
      <c r="D167" s="56" t="s">
        <v>123</v>
      </c>
      <c r="E167" s="56" t="s">
        <v>320</v>
      </c>
      <c r="F167" s="56" t="s">
        <v>322</v>
      </c>
      <c r="G167" s="509" t="s">
        <v>323</v>
      </c>
      <c r="H167" s="7" t="s">
        <v>38</v>
      </c>
      <c r="I167" s="8">
        <v>66873849</v>
      </c>
      <c r="J167" s="355" t="s">
        <v>321</v>
      </c>
      <c r="K167" s="40">
        <v>245010301</v>
      </c>
      <c r="L167" s="50" t="s">
        <v>338</v>
      </c>
      <c r="M167" s="105" t="s">
        <v>333</v>
      </c>
      <c r="N167" s="75" t="s">
        <v>332</v>
      </c>
      <c r="O167" s="107" t="s">
        <v>343</v>
      </c>
      <c r="P167" s="76">
        <v>45351</v>
      </c>
      <c r="Q167" s="11">
        <v>45380</v>
      </c>
      <c r="R167" s="11">
        <v>45380</v>
      </c>
      <c r="S167" s="12">
        <v>11643674</v>
      </c>
      <c r="T167" s="139"/>
      <c r="U167" s="78">
        <v>11643674</v>
      </c>
      <c r="V167" s="11"/>
      <c r="W167" s="139"/>
      <c r="X167" s="139"/>
    </row>
    <row r="168" spans="1:24" ht="67.5" customHeight="1">
      <c r="A168" s="95" t="s">
        <v>329</v>
      </c>
      <c r="B168" s="7">
        <v>40101701</v>
      </c>
      <c r="C168" s="7" t="s">
        <v>49</v>
      </c>
      <c r="D168" s="56" t="s">
        <v>123</v>
      </c>
      <c r="E168" s="204" t="s">
        <v>330</v>
      </c>
      <c r="F168" s="64" t="s">
        <v>124</v>
      </c>
      <c r="G168" s="7">
        <v>16551839</v>
      </c>
      <c r="H168" s="7" t="s">
        <v>25</v>
      </c>
      <c r="I168" s="8">
        <v>31201964</v>
      </c>
      <c r="J168" s="100" t="s">
        <v>331</v>
      </c>
      <c r="K168" s="40">
        <v>245010401</v>
      </c>
      <c r="L168" s="58" t="s">
        <v>346</v>
      </c>
      <c r="M168" s="103" t="s">
        <v>339</v>
      </c>
      <c r="N168" s="75" t="s">
        <v>341</v>
      </c>
      <c r="O168" s="109" t="s">
        <v>386</v>
      </c>
      <c r="P168" s="76">
        <v>45356</v>
      </c>
      <c r="Q168" s="77">
        <v>45387</v>
      </c>
      <c r="R168" s="77">
        <v>45387</v>
      </c>
      <c r="S168" s="78">
        <v>7500000</v>
      </c>
      <c r="T168" s="78">
        <v>2500000</v>
      </c>
      <c r="U168" s="78">
        <f>7500000+T168</f>
        <v>10000000</v>
      </c>
      <c r="V168" s="11">
        <v>45365</v>
      </c>
      <c r="W168" s="521" t="s">
        <v>377</v>
      </c>
      <c r="X168" s="521" t="s">
        <v>378</v>
      </c>
    </row>
    <row r="169" spans="1:24" ht="67.5" customHeight="1">
      <c r="A169" s="80" t="s">
        <v>397</v>
      </c>
      <c r="B169" s="79" t="s">
        <v>396</v>
      </c>
      <c r="C169" s="7" t="s">
        <v>49</v>
      </c>
      <c r="D169" s="56" t="s">
        <v>123</v>
      </c>
      <c r="E169" s="202" t="s">
        <v>125</v>
      </c>
      <c r="F169" s="202" t="s">
        <v>127</v>
      </c>
      <c r="G169" s="202" t="s">
        <v>126</v>
      </c>
      <c r="H169" s="7" t="s">
        <v>111</v>
      </c>
      <c r="I169" s="7">
        <v>94228612</v>
      </c>
      <c r="J169" s="80" t="s">
        <v>395</v>
      </c>
      <c r="K169" s="40">
        <v>245010301</v>
      </c>
      <c r="L169" s="74" t="s">
        <v>407</v>
      </c>
      <c r="M169" s="74" t="s">
        <v>409</v>
      </c>
      <c r="N169" s="75" t="s">
        <v>408</v>
      </c>
      <c r="O169" s="119" t="s">
        <v>485</v>
      </c>
      <c r="P169" s="76">
        <v>45393</v>
      </c>
      <c r="Q169" s="77">
        <v>45423</v>
      </c>
      <c r="R169" s="77">
        <v>45423</v>
      </c>
      <c r="S169" s="12">
        <v>27875629</v>
      </c>
      <c r="T169" s="5"/>
      <c r="U169" s="12">
        <v>27875629</v>
      </c>
      <c r="V169" s="11"/>
      <c r="W169" s="5"/>
      <c r="X169" s="5"/>
    </row>
    <row r="170" spans="1:24" ht="67.5" customHeight="1">
      <c r="A170" s="171" t="s">
        <v>585</v>
      </c>
      <c r="B170" s="7">
        <v>40101701</v>
      </c>
      <c r="C170" s="7" t="s">
        <v>49</v>
      </c>
      <c r="D170" s="161" t="s">
        <v>123</v>
      </c>
      <c r="E170" s="170" t="s">
        <v>330</v>
      </c>
      <c r="F170" s="170" t="s">
        <v>124</v>
      </c>
      <c r="G170" s="31">
        <v>16551839</v>
      </c>
      <c r="H170" s="7" t="s">
        <v>25</v>
      </c>
      <c r="I170" s="8">
        <v>31201964</v>
      </c>
      <c r="J170" s="171" t="s">
        <v>586</v>
      </c>
      <c r="K170" s="40">
        <v>245010401</v>
      </c>
      <c r="L170" s="164" t="s">
        <v>608</v>
      </c>
      <c r="M170" s="164" t="s">
        <v>604</v>
      </c>
      <c r="N170" s="75" t="s">
        <v>605</v>
      </c>
      <c r="O170" s="187" t="s">
        <v>664</v>
      </c>
      <c r="P170" s="76">
        <v>45450</v>
      </c>
      <c r="Q170" s="77">
        <v>45488</v>
      </c>
      <c r="R170" s="77">
        <v>45488</v>
      </c>
      <c r="S170" s="12">
        <v>13900000</v>
      </c>
      <c r="T170" s="5"/>
      <c r="U170" s="12">
        <v>13900000</v>
      </c>
      <c r="V170" s="11"/>
      <c r="W170" s="5"/>
      <c r="X170" s="5"/>
    </row>
    <row r="171" spans="1:24" ht="67.5" customHeight="1">
      <c r="A171" s="200" t="s">
        <v>621</v>
      </c>
      <c r="B171" s="7">
        <v>82121507</v>
      </c>
      <c r="C171" s="7" t="s">
        <v>49</v>
      </c>
      <c r="D171" s="161" t="s">
        <v>123</v>
      </c>
      <c r="E171" s="282" t="s">
        <v>623</v>
      </c>
      <c r="F171" s="282" t="s">
        <v>632</v>
      </c>
      <c r="G171" s="508" t="s">
        <v>633</v>
      </c>
      <c r="H171" s="7" t="s">
        <v>25</v>
      </c>
      <c r="I171" s="8">
        <v>31201964</v>
      </c>
      <c r="J171" s="181" t="s">
        <v>622</v>
      </c>
      <c r="K171" s="40">
        <v>245010301</v>
      </c>
      <c r="L171" s="164" t="s">
        <v>636</v>
      </c>
      <c r="M171" s="164" t="s">
        <v>630</v>
      </c>
      <c r="N171" s="75" t="s">
        <v>629</v>
      </c>
      <c r="O171" s="187" t="s">
        <v>664</v>
      </c>
      <c r="P171" s="76">
        <v>45463</v>
      </c>
      <c r="Q171" s="77">
        <v>45525</v>
      </c>
      <c r="R171" s="77">
        <v>45525</v>
      </c>
      <c r="S171" s="12">
        <v>49325500</v>
      </c>
      <c r="T171" s="5"/>
      <c r="U171" s="12">
        <v>49325500</v>
      </c>
      <c r="V171" s="11"/>
      <c r="W171" s="5"/>
      <c r="X171" s="5"/>
    </row>
    <row r="172" spans="1:24" ht="67.5" customHeight="1">
      <c r="A172" s="181" t="s">
        <v>640</v>
      </c>
      <c r="B172" s="7">
        <v>42142300</v>
      </c>
      <c r="C172" s="7" t="s">
        <v>49</v>
      </c>
      <c r="D172" s="161" t="s">
        <v>123</v>
      </c>
      <c r="E172" s="184" t="s">
        <v>641</v>
      </c>
      <c r="F172" s="504" t="s">
        <v>322</v>
      </c>
      <c r="G172" s="504" t="s">
        <v>323</v>
      </c>
      <c r="H172" s="7" t="s">
        <v>25</v>
      </c>
      <c r="I172" s="8">
        <v>31201964</v>
      </c>
      <c r="J172" s="181" t="s">
        <v>642</v>
      </c>
      <c r="K172" s="40">
        <v>2120201004</v>
      </c>
      <c r="L172" s="164" t="s">
        <v>656</v>
      </c>
      <c r="M172" s="164" t="s">
        <v>650</v>
      </c>
      <c r="N172" s="75" t="s">
        <v>649</v>
      </c>
      <c r="O172" s="187" t="s">
        <v>664</v>
      </c>
      <c r="P172" s="77">
        <v>45470</v>
      </c>
      <c r="Q172" s="77">
        <v>45500</v>
      </c>
      <c r="R172" s="77">
        <v>45500</v>
      </c>
      <c r="S172" s="12">
        <v>47309700</v>
      </c>
      <c r="T172" s="5"/>
      <c r="U172" s="12">
        <v>47309700</v>
      </c>
      <c r="V172" s="11"/>
      <c r="W172" s="5"/>
      <c r="X172" s="5"/>
    </row>
    <row r="173" spans="1:24" ht="67.5" customHeight="1">
      <c r="A173" s="183" t="s">
        <v>645</v>
      </c>
      <c r="B173" s="7">
        <v>42192201</v>
      </c>
      <c r="C173" s="7" t="s">
        <v>49</v>
      </c>
      <c r="D173" s="161" t="s">
        <v>123</v>
      </c>
      <c r="E173" s="184" t="s">
        <v>644</v>
      </c>
      <c r="F173" s="300" t="s">
        <v>651</v>
      </c>
      <c r="G173" s="300" t="s">
        <v>652</v>
      </c>
      <c r="H173" s="7" t="s">
        <v>111</v>
      </c>
      <c r="I173" s="7">
        <v>94228612</v>
      </c>
      <c r="J173" s="183" t="s">
        <v>643</v>
      </c>
      <c r="K173" s="40">
        <v>2120201004</v>
      </c>
      <c r="L173" s="187" t="s">
        <v>665</v>
      </c>
      <c r="M173" s="185" t="s">
        <v>653</v>
      </c>
      <c r="N173" s="75" t="s">
        <v>655</v>
      </c>
      <c r="O173" s="187" t="s">
        <v>664</v>
      </c>
      <c r="P173" s="77">
        <v>45471</v>
      </c>
      <c r="Q173" s="77">
        <v>45532</v>
      </c>
      <c r="R173" s="77">
        <v>45532</v>
      </c>
      <c r="S173" s="12">
        <v>48900000</v>
      </c>
      <c r="T173" s="139"/>
      <c r="U173" s="12">
        <v>48900000</v>
      </c>
      <c r="V173" s="11"/>
      <c r="W173" s="5"/>
      <c r="X173" s="5"/>
    </row>
    <row r="174" spans="1:24" ht="67.5" customHeight="1">
      <c r="A174" s="190" t="s">
        <v>667</v>
      </c>
      <c r="B174" s="7">
        <v>43231501</v>
      </c>
      <c r="C174" s="7" t="s">
        <v>24</v>
      </c>
      <c r="D174" s="161" t="s">
        <v>123</v>
      </c>
      <c r="E174" s="278" t="s">
        <v>668</v>
      </c>
      <c r="F174" s="192" t="s">
        <v>669</v>
      </c>
      <c r="G174" s="192" t="s">
        <v>670</v>
      </c>
      <c r="H174" s="7" t="s">
        <v>71</v>
      </c>
      <c r="I174" s="8">
        <v>16549624</v>
      </c>
      <c r="J174" s="208" t="s">
        <v>671</v>
      </c>
      <c r="K174" s="33">
        <v>2120201004</v>
      </c>
      <c r="L174" s="210" t="s">
        <v>673</v>
      </c>
      <c r="M174" s="201" t="s">
        <v>664</v>
      </c>
      <c r="N174" s="211" t="s">
        <v>672</v>
      </c>
      <c r="O174" s="215" t="s">
        <v>694</v>
      </c>
      <c r="P174" s="41">
        <v>45477</v>
      </c>
      <c r="Q174" s="11">
        <v>45508</v>
      </c>
      <c r="R174" s="11">
        <v>45507</v>
      </c>
      <c r="S174" s="12">
        <v>22938440</v>
      </c>
      <c r="T174" s="5"/>
      <c r="U174" s="12">
        <v>22938440</v>
      </c>
      <c r="V174" s="11"/>
      <c r="W174" s="5"/>
      <c r="X174" s="5"/>
    </row>
    <row r="175" spans="1:24" ht="67.5" customHeight="1">
      <c r="A175" s="488" t="s">
        <v>692</v>
      </c>
      <c r="B175" s="213" t="s">
        <v>396</v>
      </c>
      <c r="C175" s="7" t="s">
        <v>49</v>
      </c>
      <c r="D175" s="56" t="s">
        <v>123</v>
      </c>
      <c r="E175" s="234" t="s">
        <v>125</v>
      </c>
      <c r="F175" s="287" t="s">
        <v>127</v>
      </c>
      <c r="G175" s="287" t="s">
        <v>126</v>
      </c>
      <c r="H175" s="7" t="s">
        <v>111</v>
      </c>
      <c r="I175" s="7">
        <v>94228612</v>
      </c>
      <c r="J175" s="233" t="s">
        <v>693</v>
      </c>
      <c r="K175" s="33">
        <v>245010401</v>
      </c>
      <c r="L175" s="238" t="s">
        <v>799</v>
      </c>
      <c r="M175" s="219" t="s">
        <v>699</v>
      </c>
      <c r="N175" s="211" t="s">
        <v>698</v>
      </c>
      <c r="O175" s="312" t="s">
        <v>1085</v>
      </c>
      <c r="P175" s="41">
        <v>45510</v>
      </c>
      <c r="Q175" s="11">
        <v>45541</v>
      </c>
      <c r="R175" s="11">
        <v>45541</v>
      </c>
      <c r="S175" s="12">
        <v>67096262</v>
      </c>
      <c r="T175" s="5"/>
      <c r="U175" s="12">
        <v>67096262</v>
      </c>
      <c r="V175" s="11"/>
      <c r="W175" s="5"/>
      <c r="X175" s="139"/>
    </row>
    <row r="176" spans="1:24" ht="67.5" customHeight="1">
      <c r="A176" s="485" t="s">
        <v>700</v>
      </c>
      <c r="B176" s="213">
        <v>42182805</v>
      </c>
      <c r="C176" s="7" t="s">
        <v>49</v>
      </c>
      <c r="D176" s="56" t="s">
        <v>123</v>
      </c>
      <c r="E176" s="493" t="s">
        <v>701</v>
      </c>
      <c r="F176" s="503" t="s">
        <v>129</v>
      </c>
      <c r="G176" s="503" t="s">
        <v>128</v>
      </c>
      <c r="H176" s="7" t="s">
        <v>25</v>
      </c>
      <c r="I176" s="8">
        <v>31201964</v>
      </c>
      <c r="J176" s="272" t="s">
        <v>702</v>
      </c>
      <c r="K176" s="33">
        <v>245010401</v>
      </c>
      <c r="L176" s="229" t="s">
        <v>798</v>
      </c>
      <c r="M176" s="219" t="s">
        <v>758</v>
      </c>
      <c r="N176" s="211" t="s">
        <v>759</v>
      </c>
      <c r="O176" s="312" t="s">
        <v>1085</v>
      </c>
      <c r="P176" s="41">
        <v>45517</v>
      </c>
      <c r="Q176" s="11">
        <v>45548</v>
      </c>
      <c r="R176" s="11">
        <v>45548</v>
      </c>
      <c r="S176" s="12">
        <v>29640300</v>
      </c>
      <c r="T176" s="12">
        <v>3541440</v>
      </c>
      <c r="U176" s="12">
        <f>29640300+T176</f>
        <v>33181740</v>
      </c>
      <c r="V176" s="11">
        <v>45518</v>
      </c>
      <c r="W176" s="327" t="s">
        <v>1030</v>
      </c>
      <c r="X176" s="307" t="s">
        <v>1070</v>
      </c>
    </row>
    <row r="177" spans="1:24" ht="67.5" customHeight="1">
      <c r="A177" s="28" t="s">
        <v>238</v>
      </c>
      <c r="B177" s="7">
        <v>84131503</v>
      </c>
      <c r="C177" s="7" t="s">
        <v>24</v>
      </c>
      <c r="D177" s="7" t="s">
        <v>119</v>
      </c>
      <c r="E177" s="285" t="s">
        <v>130</v>
      </c>
      <c r="F177" s="37" t="s">
        <v>131</v>
      </c>
      <c r="G177" s="7">
        <v>66702194</v>
      </c>
      <c r="H177" s="7" t="s">
        <v>25</v>
      </c>
      <c r="I177" s="8">
        <v>31201964</v>
      </c>
      <c r="J177" s="101" t="s">
        <v>239</v>
      </c>
      <c r="K177" s="33">
        <v>212020200701</v>
      </c>
      <c r="L177" s="152" t="s">
        <v>255</v>
      </c>
      <c r="M177" s="99" t="s">
        <v>245</v>
      </c>
      <c r="N177" s="75" t="s">
        <v>249</v>
      </c>
      <c r="O177" s="46" t="s">
        <v>285</v>
      </c>
      <c r="P177" s="20">
        <v>45316</v>
      </c>
      <c r="Q177" s="11">
        <v>45657</v>
      </c>
      <c r="R177" s="11">
        <v>45657</v>
      </c>
      <c r="S177" s="12">
        <v>6840863</v>
      </c>
      <c r="T177" s="5"/>
      <c r="U177" s="12">
        <f>S177+T177</f>
        <v>6840863</v>
      </c>
      <c r="V177" s="11"/>
      <c r="W177" s="5"/>
      <c r="X177" s="5"/>
    </row>
    <row r="178" spans="1:24" ht="67.5" customHeight="1">
      <c r="A178" s="43" t="s">
        <v>262</v>
      </c>
      <c r="B178" s="7">
        <v>72101511</v>
      </c>
      <c r="C178" s="7" t="s">
        <v>49</v>
      </c>
      <c r="D178" s="7" t="s">
        <v>132</v>
      </c>
      <c r="E178" s="390" t="s">
        <v>133</v>
      </c>
      <c r="F178" s="389" t="s">
        <v>124</v>
      </c>
      <c r="G178" s="7">
        <v>16551839</v>
      </c>
      <c r="H178" s="7" t="s">
        <v>59</v>
      </c>
      <c r="I178" s="27">
        <v>16546998</v>
      </c>
      <c r="J178" s="110" t="s">
        <v>263</v>
      </c>
      <c r="K178" s="40">
        <v>212020200801</v>
      </c>
      <c r="L178" s="108" t="s">
        <v>287</v>
      </c>
      <c r="M178" s="154" t="s">
        <v>274</v>
      </c>
      <c r="N178" s="75" t="s">
        <v>275</v>
      </c>
      <c r="O178" s="59" t="s">
        <v>343</v>
      </c>
      <c r="P178" s="41">
        <v>45324</v>
      </c>
      <c r="Q178" s="11">
        <v>45657</v>
      </c>
      <c r="R178" s="11">
        <v>45657</v>
      </c>
      <c r="S178" s="12">
        <v>17620000</v>
      </c>
      <c r="T178" s="12">
        <v>8810000</v>
      </c>
      <c r="U178" s="12">
        <f>17620000+T178</f>
        <v>26430000</v>
      </c>
      <c r="V178" s="11">
        <v>45575</v>
      </c>
      <c r="W178" s="388" t="s">
        <v>1206</v>
      </c>
      <c r="X178" s="398" t="s">
        <v>1209</v>
      </c>
    </row>
    <row r="179" spans="1:24" ht="67.5" customHeight="1">
      <c r="A179" s="427" t="s">
        <v>334</v>
      </c>
      <c r="B179" s="7">
        <v>77111500</v>
      </c>
      <c r="C179" s="7" t="s">
        <v>24</v>
      </c>
      <c r="D179" s="7" t="s">
        <v>34</v>
      </c>
      <c r="E179" s="314" t="s">
        <v>134</v>
      </c>
      <c r="F179" s="507" t="s">
        <v>136</v>
      </c>
      <c r="G179" s="507" t="s">
        <v>135</v>
      </c>
      <c r="H179" s="7" t="s">
        <v>25</v>
      </c>
      <c r="I179" s="8">
        <v>31201964</v>
      </c>
      <c r="J179" s="100" t="s">
        <v>335</v>
      </c>
      <c r="K179" s="40">
        <v>245020901</v>
      </c>
      <c r="L179" s="104" t="s">
        <v>347</v>
      </c>
      <c r="M179" s="106" t="s">
        <v>337</v>
      </c>
      <c r="N179" s="75" t="s">
        <v>336</v>
      </c>
      <c r="O179" s="67" t="s">
        <v>386</v>
      </c>
      <c r="P179" s="41">
        <v>45352</v>
      </c>
      <c r="Q179" s="11">
        <v>45412</v>
      </c>
      <c r="R179" s="11">
        <v>45412</v>
      </c>
      <c r="S179" s="12">
        <v>6237000</v>
      </c>
      <c r="T179" s="5"/>
      <c r="U179" s="12">
        <v>6237000</v>
      </c>
      <c r="V179" s="11"/>
      <c r="W179" s="5"/>
      <c r="X179" s="5"/>
    </row>
    <row r="180" spans="1:24" ht="67.5" customHeight="1">
      <c r="A180" s="392" t="s">
        <v>352</v>
      </c>
      <c r="B180" s="7">
        <v>92101902</v>
      </c>
      <c r="C180" s="7" t="s">
        <v>24</v>
      </c>
      <c r="D180" s="7" t="s">
        <v>34</v>
      </c>
      <c r="E180" s="430" t="s">
        <v>143</v>
      </c>
      <c r="F180" s="61" t="s">
        <v>145</v>
      </c>
      <c r="G180" s="61" t="s">
        <v>144</v>
      </c>
      <c r="H180" s="7" t="s">
        <v>25</v>
      </c>
      <c r="I180" s="8">
        <v>31201964</v>
      </c>
      <c r="J180" s="102" t="s">
        <v>353</v>
      </c>
      <c r="K180" s="40">
        <v>245020901</v>
      </c>
      <c r="L180" s="443" t="s">
        <v>362</v>
      </c>
      <c r="M180" s="106" t="s">
        <v>355</v>
      </c>
      <c r="N180" s="75" t="s">
        <v>354</v>
      </c>
      <c r="O180" s="67" t="s">
        <v>386</v>
      </c>
      <c r="P180" s="41">
        <v>45366</v>
      </c>
      <c r="Q180" s="11">
        <v>45412</v>
      </c>
      <c r="R180" s="11">
        <v>45412</v>
      </c>
      <c r="S180" s="12">
        <v>50000000</v>
      </c>
      <c r="T180" s="5"/>
      <c r="U180" s="12">
        <v>50000000</v>
      </c>
      <c r="V180" s="11"/>
      <c r="W180" s="5"/>
      <c r="X180" s="5"/>
    </row>
    <row r="181" spans="1:24" ht="67.5" customHeight="1">
      <c r="A181" s="429" t="s">
        <v>366</v>
      </c>
      <c r="B181" s="7">
        <v>82121700</v>
      </c>
      <c r="C181" s="7" t="s">
        <v>49</v>
      </c>
      <c r="D181" s="7" t="s">
        <v>34</v>
      </c>
      <c r="E181" s="492" t="s">
        <v>137</v>
      </c>
      <c r="F181" s="111" t="s">
        <v>139</v>
      </c>
      <c r="G181" s="361" t="s">
        <v>138</v>
      </c>
      <c r="H181" s="7" t="s">
        <v>25</v>
      </c>
      <c r="I181" s="8">
        <v>31201964</v>
      </c>
      <c r="J181" s="95" t="s">
        <v>367</v>
      </c>
      <c r="K181" s="40">
        <v>245020801</v>
      </c>
      <c r="L181" s="443" t="s">
        <v>371</v>
      </c>
      <c r="M181" s="106" t="s">
        <v>369</v>
      </c>
      <c r="N181" s="75" t="s">
        <v>368</v>
      </c>
      <c r="O181" s="67" t="s">
        <v>386</v>
      </c>
      <c r="P181" s="41">
        <v>45370</v>
      </c>
      <c r="Q181" s="11">
        <v>45412</v>
      </c>
      <c r="R181" s="11">
        <v>45412</v>
      </c>
      <c r="S181" s="12">
        <v>2000000</v>
      </c>
      <c r="T181" s="12">
        <v>1000000</v>
      </c>
      <c r="U181" s="12">
        <f>2000000+T181</f>
        <v>3000000</v>
      </c>
      <c r="V181" s="11">
        <v>45406</v>
      </c>
      <c r="W181" s="447" t="s">
        <v>445</v>
      </c>
      <c r="X181" s="115" t="s">
        <v>471</v>
      </c>
    </row>
    <row r="182" spans="1:24" ht="67.5" customHeight="1">
      <c r="A182" s="69" t="s">
        <v>379</v>
      </c>
      <c r="B182" s="7">
        <v>43232300</v>
      </c>
      <c r="C182" s="7" t="s">
        <v>24</v>
      </c>
      <c r="D182" s="7" t="s">
        <v>34</v>
      </c>
      <c r="E182" s="70" t="s">
        <v>380</v>
      </c>
      <c r="F182" s="69" t="s">
        <v>382</v>
      </c>
      <c r="G182" s="71" t="s">
        <v>383</v>
      </c>
      <c r="H182" s="7" t="s">
        <v>71</v>
      </c>
      <c r="I182" s="8">
        <v>16549624</v>
      </c>
      <c r="J182" s="72" t="s">
        <v>381</v>
      </c>
      <c r="K182" s="40">
        <v>212020200801</v>
      </c>
      <c r="L182" s="74" t="s">
        <v>394</v>
      </c>
      <c r="M182" s="74" t="s">
        <v>385</v>
      </c>
      <c r="N182" s="75" t="s">
        <v>384</v>
      </c>
      <c r="O182" s="124" t="s">
        <v>485</v>
      </c>
      <c r="P182" s="41">
        <v>45384</v>
      </c>
      <c r="Q182" s="11">
        <v>45657</v>
      </c>
      <c r="R182" s="11">
        <v>45657</v>
      </c>
      <c r="S182" s="12">
        <v>7776000</v>
      </c>
      <c r="T182" s="5"/>
      <c r="U182" s="12">
        <v>7776000</v>
      </c>
      <c r="V182" s="11"/>
      <c r="W182" s="5"/>
      <c r="X182" s="5"/>
    </row>
    <row r="183" spans="1:24" ht="67.5" customHeight="1">
      <c r="A183" s="93" t="s">
        <v>438</v>
      </c>
      <c r="B183" s="7">
        <v>93151502</v>
      </c>
      <c r="C183" s="7" t="s">
        <v>24</v>
      </c>
      <c r="D183" s="7" t="s">
        <v>34</v>
      </c>
      <c r="E183" s="496" t="s">
        <v>439</v>
      </c>
      <c r="F183" s="90" t="s">
        <v>440</v>
      </c>
      <c r="G183" s="511" t="s">
        <v>441</v>
      </c>
      <c r="H183" s="7" t="s">
        <v>25</v>
      </c>
      <c r="I183" s="8">
        <v>31201964</v>
      </c>
      <c r="J183" s="90" t="s">
        <v>442</v>
      </c>
      <c r="K183" s="40">
        <v>212020200801</v>
      </c>
      <c r="L183" s="74" t="s">
        <v>454</v>
      </c>
      <c r="M183" s="74" t="s">
        <v>444</v>
      </c>
      <c r="N183" s="75" t="s">
        <v>443</v>
      </c>
      <c r="O183" s="124" t="s">
        <v>485</v>
      </c>
      <c r="P183" s="41">
        <v>45404</v>
      </c>
      <c r="Q183" s="11">
        <v>45657</v>
      </c>
      <c r="R183" s="11">
        <v>45657</v>
      </c>
      <c r="S183" s="12">
        <v>4000000</v>
      </c>
      <c r="T183" s="5"/>
      <c r="U183" s="12">
        <v>4000000</v>
      </c>
      <c r="V183" s="11"/>
      <c r="W183" s="5"/>
      <c r="X183" s="5"/>
    </row>
    <row r="184" spans="1:24" ht="67.5" customHeight="1">
      <c r="A184" s="426" t="s">
        <v>447</v>
      </c>
      <c r="B184" s="7">
        <v>80101600</v>
      </c>
      <c r="C184" s="7" t="s">
        <v>24</v>
      </c>
      <c r="D184" s="7" t="s">
        <v>34</v>
      </c>
      <c r="E184" s="502" t="s">
        <v>448</v>
      </c>
      <c r="F184" s="92" t="s">
        <v>449</v>
      </c>
      <c r="G184" s="206" t="s">
        <v>450</v>
      </c>
      <c r="H184" s="7" t="s">
        <v>25</v>
      </c>
      <c r="I184" s="8">
        <v>31201964</v>
      </c>
      <c r="J184" s="92" t="s">
        <v>451</v>
      </c>
      <c r="K184" s="40">
        <v>212020200901</v>
      </c>
      <c r="L184" s="74" t="s">
        <v>484</v>
      </c>
      <c r="M184" s="92" t="s">
        <v>453</v>
      </c>
      <c r="N184" s="75" t="s">
        <v>452</v>
      </c>
      <c r="O184" s="124" t="s">
        <v>485</v>
      </c>
      <c r="P184" s="41">
        <v>45406</v>
      </c>
      <c r="Q184" s="77">
        <v>45436</v>
      </c>
      <c r="R184" s="77">
        <v>45436</v>
      </c>
      <c r="S184" s="12">
        <v>35700000</v>
      </c>
      <c r="T184" s="5"/>
      <c r="U184" s="12">
        <v>35700000</v>
      </c>
      <c r="V184" s="11"/>
      <c r="W184" s="5"/>
      <c r="X184" s="5"/>
    </row>
    <row r="185" spans="1:24" ht="67.5" customHeight="1">
      <c r="A185" s="427" t="s">
        <v>536</v>
      </c>
      <c r="B185" s="7">
        <v>77111500</v>
      </c>
      <c r="C185" s="7" t="s">
        <v>24</v>
      </c>
      <c r="D185" s="7" t="s">
        <v>34</v>
      </c>
      <c r="E185" s="498" t="s">
        <v>134</v>
      </c>
      <c r="F185" s="437" t="s">
        <v>136</v>
      </c>
      <c r="G185" s="134" t="s">
        <v>135</v>
      </c>
      <c r="H185" s="7" t="s">
        <v>25</v>
      </c>
      <c r="I185" s="8">
        <v>31201964</v>
      </c>
      <c r="J185" s="133" t="s">
        <v>537</v>
      </c>
      <c r="K185" s="40">
        <v>245020901</v>
      </c>
      <c r="L185" s="146" t="s">
        <v>541</v>
      </c>
      <c r="M185" s="153" t="s">
        <v>534</v>
      </c>
      <c r="N185" s="9" t="s">
        <v>538</v>
      </c>
      <c r="O185" s="363" t="s">
        <v>595</v>
      </c>
      <c r="P185" s="41">
        <v>45429</v>
      </c>
      <c r="Q185" s="11">
        <v>45657</v>
      </c>
      <c r="R185" s="11">
        <v>45657</v>
      </c>
      <c r="S185" s="12">
        <v>24948000</v>
      </c>
      <c r="T185" s="5"/>
      <c r="U185" s="12">
        <v>24948000</v>
      </c>
      <c r="V185" s="11"/>
      <c r="W185" s="5"/>
      <c r="X185" s="5"/>
    </row>
    <row r="186" spans="1:24" ht="67.5" customHeight="1">
      <c r="A186" s="392" t="s">
        <v>544</v>
      </c>
      <c r="B186" s="7">
        <v>92101902</v>
      </c>
      <c r="C186" s="7" t="s">
        <v>24</v>
      </c>
      <c r="D186" s="7" t="s">
        <v>34</v>
      </c>
      <c r="E186" s="436" t="s">
        <v>143</v>
      </c>
      <c r="F186" s="436" t="s">
        <v>145</v>
      </c>
      <c r="G186" s="436" t="s">
        <v>144</v>
      </c>
      <c r="H186" s="7" t="s">
        <v>25</v>
      </c>
      <c r="I186" s="8">
        <v>31201964</v>
      </c>
      <c r="J186" s="392" t="s">
        <v>545</v>
      </c>
      <c r="K186" s="40">
        <v>245020901</v>
      </c>
      <c r="L186" s="146" t="s">
        <v>548</v>
      </c>
      <c r="M186" s="153" t="s">
        <v>547</v>
      </c>
      <c r="N186" s="9" t="s">
        <v>546</v>
      </c>
      <c r="O186" s="363" t="s">
        <v>595</v>
      </c>
      <c r="P186" s="41">
        <v>45432</v>
      </c>
      <c r="Q186" s="11">
        <v>45657</v>
      </c>
      <c r="R186" s="11">
        <v>45657</v>
      </c>
      <c r="S186" s="12">
        <v>50000000</v>
      </c>
      <c r="T186" s="12">
        <v>25000000</v>
      </c>
      <c r="U186" s="12">
        <f>50000000+T186</f>
        <v>75000000</v>
      </c>
      <c r="V186" s="11">
        <v>45582</v>
      </c>
      <c r="W186" s="408" t="s">
        <v>1236</v>
      </c>
      <c r="X186" s="398" t="s">
        <v>1250</v>
      </c>
    </row>
    <row r="187" spans="1:24" ht="67.5" customHeight="1">
      <c r="A187" s="168" t="s">
        <v>558</v>
      </c>
      <c r="B187" s="7">
        <v>73152108</v>
      </c>
      <c r="C187" s="7" t="s">
        <v>24</v>
      </c>
      <c r="D187" s="7" t="s">
        <v>34</v>
      </c>
      <c r="E187" s="169" t="s">
        <v>559</v>
      </c>
      <c r="F187" s="362" t="s">
        <v>560</v>
      </c>
      <c r="G187" s="169" t="s">
        <v>561</v>
      </c>
      <c r="H187" s="7" t="s">
        <v>25</v>
      </c>
      <c r="I187" s="8">
        <v>31201964</v>
      </c>
      <c r="J187" s="515" t="s">
        <v>562</v>
      </c>
      <c r="K187" s="40">
        <v>212020200801</v>
      </c>
      <c r="L187" s="146" t="s">
        <v>568</v>
      </c>
      <c r="M187" s="153" t="s">
        <v>564</v>
      </c>
      <c r="N187" s="9" t="s">
        <v>563</v>
      </c>
      <c r="O187" s="363" t="s">
        <v>595</v>
      </c>
      <c r="P187" s="41">
        <v>45435</v>
      </c>
      <c r="Q187" s="11">
        <v>45473</v>
      </c>
      <c r="R187" s="11">
        <v>45473</v>
      </c>
      <c r="S187" s="78">
        <v>1487500</v>
      </c>
      <c r="T187" s="5"/>
      <c r="U187" s="78">
        <v>1487500</v>
      </c>
      <c r="V187" s="11"/>
      <c r="W187" s="5"/>
      <c r="X187" s="5"/>
    </row>
    <row r="188" spans="1:24" ht="67.5" customHeight="1">
      <c r="A188" s="168" t="s">
        <v>574</v>
      </c>
      <c r="B188" s="7">
        <v>81101505</v>
      </c>
      <c r="C188" s="7" t="s">
        <v>24</v>
      </c>
      <c r="D188" s="7" t="s">
        <v>34</v>
      </c>
      <c r="E188" s="169" t="s">
        <v>575</v>
      </c>
      <c r="F188" s="159" t="s">
        <v>576</v>
      </c>
      <c r="G188" s="362">
        <v>16548970</v>
      </c>
      <c r="H188" s="7" t="s">
        <v>25</v>
      </c>
      <c r="I188" s="8">
        <v>31201964</v>
      </c>
      <c r="J188" s="158" t="s">
        <v>577</v>
      </c>
      <c r="K188" s="40">
        <v>212020200801</v>
      </c>
      <c r="L188" s="146" t="s">
        <v>584</v>
      </c>
      <c r="M188" s="114" t="s">
        <v>573</v>
      </c>
      <c r="N188" s="9" t="s">
        <v>578</v>
      </c>
      <c r="O188" s="363" t="s">
        <v>595</v>
      </c>
      <c r="P188" s="41">
        <v>45440</v>
      </c>
      <c r="Q188" s="11">
        <v>45504</v>
      </c>
      <c r="R188" s="11">
        <v>45504</v>
      </c>
      <c r="S188" s="78">
        <v>9284080</v>
      </c>
      <c r="T188" s="5"/>
      <c r="U188" s="78">
        <v>9284080</v>
      </c>
      <c r="V188" s="11"/>
      <c r="W188" s="5"/>
      <c r="X188" s="5"/>
    </row>
    <row r="189" spans="1:24" ht="67.5" customHeight="1">
      <c r="A189" s="168" t="s">
        <v>579</v>
      </c>
      <c r="B189" s="7">
        <v>82121700</v>
      </c>
      <c r="C189" s="7" t="s">
        <v>49</v>
      </c>
      <c r="D189" s="7" t="s">
        <v>34</v>
      </c>
      <c r="E189" s="389" t="s">
        <v>137</v>
      </c>
      <c r="F189" s="389" t="s">
        <v>139</v>
      </c>
      <c r="G189" s="514" t="s">
        <v>138</v>
      </c>
      <c r="H189" s="7" t="s">
        <v>25</v>
      </c>
      <c r="I189" s="8">
        <v>31201964</v>
      </c>
      <c r="J189" s="162" t="s">
        <v>580</v>
      </c>
      <c r="K189" s="40">
        <v>245020801</v>
      </c>
      <c r="L189" s="146" t="s">
        <v>589</v>
      </c>
      <c r="M189" s="445" t="s">
        <v>582</v>
      </c>
      <c r="N189" s="9" t="s">
        <v>581</v>
      </c>
      <c r="O189" s="363" t="s">
        <v>595</v>
      </c>
      <c r="P189" s="41">
        <v>45441</v>
      </c>
      <c r="Q189" s="11">
        <v>45657</v>
      </c>
      <c r="R189" s="11">
        <v>45657</v>
      </c>
      <c r="S189" s="12">
        <v>4000000</v>
      </c>
      <c r="T189" s="12">
        <v>2000000</v>
      </c>
      <c r="U189" s="12">
        <f>4000000+T189</f>
        <v>6000000</v>
      </c>
      <c r="V189" s="11">
        <v>45575</v>
      </c>
      <c r="W189" s="328" t="s">
        <v>1205</v>
      </c>
      <c r="X189" s="398" t="s">
        <v>1210</v>
      </c>
    </row>
    <row r="190" spans="1:24" ht="67.5" customHeight="1">
      <c r="A190" s="356" t="s">
        <v>600</v>
      </c>
      <c r="B190" s="7">
        <v>82101504</v>
      </c>
      <c r="C190" s="7" t="s">
        <v>49</v>
      </c>
      <c r="D190" s="7" t="s">
        <v>50</v>
      </c>
      <c r="E190" s="172" t="s">
        <v>140</v>
      </c>
      <c r="F190" s="172" t="s">
        <v>142</v>
      </c>
      <c r="G190" s="172" t="s">
        <v>141</v>
      </c>
      <c r="H190" s="7" t="s">
        <v>25</v>
      </c>
      <c r="I190" s="8">
        <v>31201964</v>
      </c>
      <c r="J190" s="356" t="s">
        <v>601</v>
      </c>
      <c r="K190" s="40">
        <v>245020801</v>
      </c>
      <c r="L190" s="444" t="s">
        <v>607</v>
      </c>
      <c r="M190" s="444" t="s">
        <v>602</v>
      </c>
      <c r="N190" s="9" t="s">
        <v>603</v>
      </c>
      <c r="O190" s="188" t="s">
        <v>664</v>
      </c>
      <c r="P190" s="41">
        <v>45449</v>
      </c>
      <c r="Q190" s="11">
        <v>45565</v>
      </c>
      <c r="R190" s="11">
        <v>45565</v>
      </c>
      <c r="S190" s="12">
        <v>12000000</v>
      </c>
      <c r="T190" s="5"/>
      <c r="U190" s="12">
        <v>12000000</v>
      </c>
      <c r="V190" s="11"/>
      <c r="W190" s="5"/>
      <c r="X190" s="5"/>
    </row>
    <row r="191" spans="1:24" ht="67.5" customHeight="1">
      <c r="A191" s="354" t="s">
        <v>646</v>
      </c>
      <c r="B191" s="7">
        <v>73152108</v>
      </c>
      <c r="C191" s="7" t="s">
        <v>49</v>
      </c>
      <c r="D191" s="7" t="s">
        <v>50</v>
      </c>
      <c r="E191" s="431" t="s">
        <v>647</v>
      </c>
      <c r="F191" s="177" t="s">
        <v>61</v>
      </c>
      <c r="G191" s="178" t="s">
        <v>60</v>
      </c>
      <c r="H191" s="7" t="s">
        <v>25</v>
      </c>
      <c r="I191" s="8">
        <v>31201964</v>
      </c>
      <c r="J191" s="354" t="s">
        <v>648</v>
      </c>
      <c r="K191" s="40">
        <v>212020200801</v>
      </c>
      <c r="L191" s="444" t="s">
        <v>657</v>
      </c>
      <c r="M191" s="446" t="s">
        <v>653</v>
      </c>
      <c r="N191" s="9" t="s">
        <v>654</v>
      </c>
      <c r="O191" s="188" t="s">
        <v>664</v>
      </c>
      <c r="P191" s="11">
        <v>45471</v>
      </c>
      <c r="Q191" s="11">
        <v>45657</v>
      </c>
      <c r="R191" s="11">
        <v>45657</v>
      </c>
      <c r="S191" s="12">
        <v>11500000</v>
      </c>
      <c r="T191" s="5"/>
      <c r="U191" s="12">
        <v>11500000</v>
      </c>
      <c r="V191" s="11"/>
      <c r="W191" s="5"/>
      <c r="X191" s="5"/>
    </row>
    <row r="192" spans="1:24" ht="67.5" customHeight="1">
      <c r="A192" s="405" t="s">
        <v>1231</v>
      </c>
      <c r="B192" s="7">
        <v>92101902</v>
      </c>
      <c r="C192" s="7" t="s">
        <v>24</v>
      </c>
      <c r="D192" s="7" t="s">
        <v>34</v>
      </c>
      <c r="E192" s="414" t="s">
        <v>143</v>
      </c>
      <c r="F192" s="414" t="s">
        <v>145</v>
      </c>
      <c r="G192" s="414" t="s">
        <v>144</v>
      </c>
      <c r="H192" s="7" t="s">
        <v>25</v>
      </c>
      <c r="I192" s="8">
        <v>31201964</v>
      </c>
      <c r="J192" s="406" t="s">
        <v>1232</v>
      </c>
      <c r="K192" s="6">
        <v>245020901</v>
      </c>
      <c r="L192" s="423" t="s">
        <v>1251</v>
      </c>
      <c r="M192" s="386" t="s">
        <v>1234</v>
      </c>
      <c r="N192" s="186" t="s">
        <v>1233</v>
      </c>
      <c r="O192" s="455" t="s">
        <v>1262</v>
      </c>
      <c r="P192" s="11">
        <v>45590</v>
      </c>
      <c r="Q192" s="222">
        <v>45657</v>
      </c>
      <c r="R192" s="222">
        <v>45657</v>
      </c>
      <c r="S192" s="12">
        <v>60000000</v>
      </c>
      <c r="T192" s="5"/>
      <c r="U192" s="12">
        <v>60000000</v>
      </c>
      <c r="V192" s="11"/>
      <c r="W192" s="5"/>
      <c r="X192" s="5"/>
    </row>
    <row r="193" spans="1:24" ht="67.5" customHeight="1">
      <c r="A193" s="337" t="s">
        <v>225</v>
      </c>
      <c r="B193" s="7">
        <v>30191800</v>
      </c>
      <c r="C193" s="7" t="s">
        <v>49</v>
      </c>
      <c r="D193" s="7" t="s">
        <v>93</v>
      </c>
      <c r="E193" s="336" t="s">
        <v>151</v>
      </c>
      <c r="F193" s="65" t="s">
        <v>147</v>
      </c>
      <c r="G193" s="63" t="s">
        <v>146</v>
      </c>
      <c r="H193" s="7" t="s">
        <v>59</v>
      </c>
      <c r="I193" s="27">
        <v>16546998</v>
      </c>
      <c r="J193" s="35" t="s">
        <v>226</v>
      </c>
      <c r="K193" s="10">
        <v>245010301</v>
      </c>
      <c r="L193" s="38" t="s">
        <v>250</v>
      </c>
      <c r="M193" s="28" t="s">
        <v>241</v>
      </c>
      <c r="N193" s="9" t="s">
        <v>240</v>
      </c>
      <c r="O193" s="46" t="s">
        <v>285</v>
      </c>
      <c r="P193" s="20">
        <v>45313</v>
      </c>
      <c r="Q193" s="11">
        <v>45412</v>
      </c>
      <c r="R193" s="11">
        <v>45412</v>
      </c>
      <c r="S193" s="12">
        <v>30000000</v>
      </c>
      <c r="T193" s="12">
        <v>15000000</v>
      </c>
      <c r="U193" s="12">
        <f>S193+T193</f>
        <v>45000000</v>
      </c>
      <c r="V193" s="195">
        <v>45363</v>
      </c>
      <c r="W193" s="328" t="s">
        <v>360</v>
      </c>
      <c r="X193" s="66" t="s">
        <v>375</v>
      </c>
    </row>
    <row r="194" spans="1:24" ht="67.5" customHeight="1">
      <c r="A194" s="28" t="s">
        <v>234</v>
      </c>
      <c r="B194" s="7">
        <v>12141904</v>
      </c>
      <c r="C194" s="7" t="s">
        <v>49</v>
      </c>
      <c r="D194" s="7" t="s">
        <v>93</v>
      </c>
      <c r="E194" s="64" t="s">
        <v>148</v>
      </c>
      <c r="F194" s="64" t="s">
        <v>150</v>
      </c>
      <c r="G194" s="64" t="s">
        <v>149</v>
      </c>
      <c r="H194" s="7" t="s">
        <v>111</v>
      </c>
      <c r="I194" s="7">
        <v>94228612</v>
      </c>
      <c r="J194" s="38" t="s">
        <v>235</v>
      </c>
      <c r="K194" s="10">
        <v>245010301</v>
      </c>
      <c r="L194" s="38" t="s">
        <v>256</v>
      </c>
      <c r="M194" s="28" t="s">
        <v>245</v>
      </c>
      <c r="N194" s="9" t="s">
        <v>248</v>
      </c>
      <c r="O194" s="46" t="s">
        <v>285</v>
      </c>
      <c r="P194" s="20">
        <v>45316</v>
      </c>
      <c r="Q194" s="11">
        <v>45412</v>
      </c>
      <c r="R194" s="11">
        <v>45443</v>
      </c>
      <c r="S194" s="12">
        <v>15000000</v>
      </c>
      <c r="T194" s="12">
        <v>7500000</v>
      </c>
      <c r="U194" s="12">
        <f>S194+T194</f>
        <v>22500000</v>
      </c>
      <c r="V194" s="195" t="s">
        <v>456</v>
      </c>
      <c r="W194" s="328" t="s">
        <v>358</v>
      </c>
      <c r="X194" s="66" t="s">
        <v>376</v>
      </c>
    </row>
    <row r="195" spans="1:24" ht="67.5" customHeight="1">
      <c r="A195" s="355" t="s">
        <v>316</v>
      </c>
      <c r="B195" s="7">
        <v>72152402</v>
      </c>
      <c r="C195" s="7" t="s">
        <v>49</v>
      </c>
      <c r="D195" s="7" t="s">
        <v>93</v>
      </c>
      <c r="E195" s="433" t="s">
        <v>318</v>
      </c>
      <c r="F195" s="7" t="s">
        <v>153</v>
      </c>
      <c r="G195" s="8" t="s">
        <v>152</v>
      </c>
      <c r="H195" s="7" t="s">
        <v>25</v>
      </c>
      <c r="I195" s="8">
        <v>31201964</v>
      </c>
      <c r="J195" s="355" t="s">
        <v>317</v>
      </c>
      <c r="K195" s="40">
        <v>245010301</v>
      </c>
      <c r="L195" s="60" t="s">
        <v>342</v>
      </c>
      <c r="M195" s="50" t="s">
        <v>325</v>
      </c>
      <c r="N195" s="9" t="s">
        <v>324</v>
      </c>
      <c r="O195" s="59" t="s">
        <v>343</v>
      </c>
      <c r="P195" s="41">
        <v>45350</v>
      </c>
      <c r="Q195" s="11">
        <v>45379</v>
      </c>
      <c r="R195" s="11">
        <v>45379</v>
      </c>
      <c r="S195" s="12">
        <v>19400000</v>
      </c>
      <c r="T195" s="5"/>
      <c r="U195" s="12">
        <v>19400000</v>
      </c>
      <c r="V195" s="11"/>
      <c r="W195" s="5"/>
      <c r="X195" s="5"/>
    </row>
    <row r="196" spans="1:24" ht="67.5" customHeight="1">
      <c r="A196" s="191" t="s">
        <v>398</v>
      </c>
      <c r="B196" s="7">
        <v>30191800</v>
      </c>
      <c r="C196" s="7" t="s">
        <v>49</v>
      </c>
      <c r="D196" s="7" t="s">
        <v>93</v>
      </c>
      <c r="E196" s="336" t="s">
        <v>151</v>
      </c>
      <c r="F196" s="360" t="s">
        <v>147</v>
      </c>
      <c r="G196" s="194" t="s">
        <v>146</v>
      </c>
      <c r="H196" s="7" t="s">
        <v>59</v>
      </c>
      <c r="I196" s="27">
        <v>16546998</v>
      </c>
      <c r="J196" s="89" t="s">
        <v>399</v>
      </c>
      <c r="K196" s="40">
        <v>245010301</v>
      </c>
      <c r="L196" s="96" t="s">
        <v>424</v>
      </c>
      <c r="M196" s="96" t="s">
        <v>418</v>
      </c>
      <c r="N196" s="9" t="s">
        <v>419</v>
      </c>
      <c r="O196" s="124" t="s">
        <v>485</v>
      </c>
      <c r="P196" s="41">
        <v>45397</v>
      </c>
      <c r="Q196" s="11">
        <v>45657</v>
      </c>
      <c r="R196" s="11">
        <v>45657</v>
      </c>
      <c r="S196" s="12">
        <v>60000000</v>
      </c>
      <c r="T196" s="12">
        <v>30000000</v>
      </c>
      <c r="U196" s="12">
        <f>S196+T196</f>
        <v>90000000</v>
      </c>
      <c r="V196" s="318">
        <v>45478</v>
      </c>
      <c r="W196" s="194" t="s">
        <v>674</v>
      </c>
      <c r="X196" s="194" t="s">
        <v>682</v>
      </c>
    </row>
    <row r="197" spans="1:24" ht="67.5" customHeight="1">
      <c r="A197" s="536" t="s">
        <v>542</v>
      </c>
      <c r="B197" s="7">
        <v>12141904</v>
      </c>
      <c r="C197" s="7" t="s">
        <v>49</v>
      </c>
      <c r="D197" s="7" t="s">
        <v>93</v>
      </c>
      <c r="E197" s="480" t="s">
        <v>148</v>
      </c>
      <c r="F197" s="480" t="s">
        <v>150</v>
      </c>
      <c r="G197" s="480" t="s">
        <v>149</v>
      </c>
      <c r="H197" s="7" t="s">
        <v>111</v>
      </c>
      <c r="I197" s="7">
        <v>94228612</v>
      </c>
      <c r="J197" s="357" t="s">
        <v>543</v>
      </c>
      <c r="K197" s="40">
        <v>245010301</v>
      </c>
      <c r="L197" s="146" t="s">
        <v>590</v>
      </c>
      <c r="M197" s="445" t="s">
        <v>587</v>
      </c>
      <c r="N197" s="9" t="s">
        <v>588</v>
      </c>
      <c r="O197" s="363" t="s">
        <v>595</v>
      </c>
      <c r="P197" s="41">
        <v>45443</v>
      </c>
      <c r="Q197" s="11">
        <v>45657</v>
      </c>
      <c r="R197" s="11">
        <v>45657</v>
      </c>
      <c r="S197" s="12">
        <v>30000000</v>
      </c>
      <c r="T197" s="12">
        <v>8000000</v>
      </c>
      <c r="U197" s="12">
        <f>30000000+T197</f>
        <v>38000000</v>
      </c>
      <c r="V197" s="11">
        <v>45616</v>
      </c>
      <c r="W197" s="479" t="s">
        <v>1283</v>
      </c>
      <c r="X197" s="194" t="s">
        <v>1306</v>
      </c>
    </row>
    <row r="198" spans="1:24" ht="67.5" customHeight="1">
      <c r="A198" s="308" t="s">
        <v>626</v>
      </c>
      <c r="B198" s="7">
        <v>72152402</v>
      </c>
      <c r="C198" s="7" t="s">
        <v>49</v>
      </c>
      <c r="D198" s="7" t="s">
        <v>93</v>
      </c>
      <c r="E198" s="495" t="s">
        <v>628</v>
      </c>
      <c r="F198" s="495" t="s">
        <v>153</v>
      </c>
      <c r="G198" s="510" t="s">
        <v>152</v>
      </c>
      <c r="H198" s="7" t="s">
        <v>25</v>
      </c>
      <c r="I198" s="8">
        <v>31201964</v>
      </c>
      <c r="J198" s="440" t="s">
        <v>627</v>
      </c>
      <c r="K198" s="40">
        <v>2120201004</v>
      </c>
      <c r="L198" s="444" t="s">
        <v>637</v>
      </c>
      <c r="M198" s="444" t="s">
        <v>639</v>
      </c>
      <c r="N198" s="9" t="s">
        <v>638</v>
      </c>
      <c r="O198" s="188" t="s">
        <v>664</v>
      </c>
      <c r="P198" s="41">
        <v>45467</v>
      </c>
      <c r="Q198" s="11">
        <v>45497</v>
      </c>
      <c r="R198" s="11">
        <v>45497</v>
      </c>
      <c r="S198" s="12">
        <v>18573300</v>
      </c>
      <c r="T198" s="5"/>
      <c r="U198" s="12">
        <v>18573300</v>
      </c>
      <c r="V198" s="5"/>
      <c r="W198" s="5"/>
      <c r="X198" s="5"/>
    </row>
    <row r="199" spans="1:24" ht="67.5" customHeight="1">
      <c r="A199" s="239" t="s">
        <v>800</v>
      </c>
      <c r="B199" s="213">
        <v>42132103</v>
      </c>
      <c r="C199" s="7" t="s">
        <v>49</v>
      </c>
      <c r="D199" s="240" t="s">
        <v>93</v>
      </c>
      <c r="E199" s="359" t="s">
        <v>801</v>
      </c>
      <c r="F199" s="393" t="s">
        <v>803</v>
      </c>
      <c r="G199" s="393" t="s">
        <v>804</v>
      </c>
      <c r="H199" s="7" t="s">
        <v>25</v>
      </c>
      <c r="I199" s="8">
        <v>31201964</v>
      </c>
      <c r="J199" s="261" t="s">
        <v>802</v>
      </c>
      <c r="K199" s="33">
        <v>245010401</v>
      </c>
      <c r="L199" s="239" t="s">
        <v>1031</v>
      </c>
      <c r="M199" s="249" t="s">
        <v>908</v>
      </c>
      <c r="N199" s="186" t="s">
        <v>920</v>
      </c>
      <c r="O199" s="312" t="s">
        <v>1085</v>
      </c>
      <c r="P199" s="222">
        <v>45527</v>
      </c>
      <c r="Q199" s="11">
        <v>45558</v>
      </c>
      <c r="R199" s="11">
        <v>45558</v>
      </c>
      <c r="S199" s="12">
        <v>21521885</v>
      </c>
      <c r="T199" s="5"/>
      <c r="U199" s="12">
        <v>21521885</v>
      </c>
      <c r="V199" s="5"/>
      <c r="W199" s="5"/>
      <c r="X199" s="5"/>
    </row>
    <row r="200" spans="1:24" ht="67.5" customHeight="1">
      <c r="A200" s="573" t="s">
        <v>1111</v>
      </c>
      <c r="B200" s="7">
        <v>30191800</v>
      </c>
      <c r="C200" s="7" t="s">
        <v>49</v>
      </c>
      <c r="D200" s="7" t="s">
        <v>93</v>
      </c>
      <c r="E200" s="551" t="s">
        <v>1110</v>
      </c>
      <c r="F200" s="420" t="s">
        <v>147</v>
      </c>
      <c r="G200" s="421" t="s">
        <v>146</v>
      </c>
      <c r="H200" s="7" t="s">
        <v>59</v>
      </c>
      <c r="I200" s="27">
        <v>16546998</v>
      </c>
      <c r="J200" s="422" t="s">
        <v>1112</v>
      </c>
      <c r="K200" s="13">
        <v>212020100301</v>
      </c>
      <c r="L200" s="353" t="s">
        <v>1161</v>
      </c>
      <c r="M200" s="422" t="s">
        <v>1155</v>
      </c>
      <c r="N200" s="186" t="s">
        <v>1154</v>
      </c>
      <c r="O200" s="378" t="s">
        <v>1193</v>
      </c>
      <c r="P200" s="222">
        <v>45554</v>
      </c>
      <c r="Q200" s="222">
        <v>45657</v>
      </c>
      <c r="R200" s="222">
        <v>45657</v>
      </c>
      <c r="S200" s="12">
        <v>60000000</v>
      </c>
      <c r="T200" s="12">
        <v>9000000</v>
      </c>
      <c r="U200" s="12">
        <f>60000000+T200</f>
        <v>69000000</v>
      </c>
      <c r="V200" s="582">
        <v>45636</v>
      </c>
      <c r="W200" s="552" t="s">
        <v>1343</v>
      </c>
      <c r="X200" s="555" t="s">
        <v>1346</v>
      </c>
    </row>
    <row r="201" spans="1:24" ht="67.5" customHeight="1">
      <c r="T201" s="315"/>
    </row>
  </sheetData>
  <autoFilter ref="A2:X200" xr:uid="{8EAB5E42-D82B-46C7-B364-36A09A321915}">
    <sortState xmlns:xlrd2="http://schemas.microsoft.com/office/spreadsheetml/2017/richdata2" ref="A3:X200">
      <sortCondition ref="A2:A200"/>
    </sortState>
  </autoFilter>
  <mergeCells count="1">
    <mergeCell ref="A1:X1"/>
  </mergeCells>
  <hyperlinks>
    <hyperlink ref="N166" r:id="rId1" display="https://www.secop.gov.co/CO1BusinessLine/Tendering/ProcedureEdit/View?DocUniqueIdentifier=CO1.REQ.5644189&amp;PrevCtxLbl=Work+Area&amp;PrevCtxUrl=https%3a%2f%2fwww.secop.gov.co%2fCO1BusinessLine%2fTendering%2fBuyerWorkArea%2fIndex%3fDocUniqueIdentifier%3dCO1.BDOS.5526678&amp;Messages=Modificaci%C3%B3n%20aplicada%20%20|Success" xr:uid="{07615276-ADC6-48AC-B814-2F52878717AD}"/>
    <hyperlink ref="N153" r:id="rId2" display="https://www.secop.gov.co/CO1BusinessLine/Tendering/ProcedureEdit/View?docUniqueIdentifier=CO1.REQ.6193871&amp;prevCtxLbl=Proceso&amp;prevCtxUrl=https%3a%2f%2fwww.secop.gov.co%3a443%2fCO1BusinessLine%2fTendering%2fBuyerWorkArea%2fIndex%3fDocUniqueIdentifier%3dCO1.BDOS.6073872" xr:uid="{6E02AB90-DB84-40A8-A6CC-7D0D8308D605}"/>
    <hyperlink ref="N151" r:id="rId3" display="https://www.secop.gov.co/CO1BusinessLine/Tendering/ProcedureEdit/View?docUniqueIdentifier=CO1.REQ.6201068&amp;prevCtxLbl=Proceso&amp;prevCtxUrl=https%3a%2f%2fwww.secop.gov.co%3a443%2fCO1BusinessLine%2fTendering%2fBuyerWorkArea%2fIndex%3fDocUniqueIdentifier%3dCO1.BDOS.6080561" xr:uid="{0D1B7DEE-C9A5-46D5-9348-60EC5FACCC3E}"/>
    <hyperlink ref="N152" r:id="rId4" display="https://www.secop.gov.co/CO1BusinessLine/Tendering/ProcedureEdit/View?docUniqueIdentifier=CO1.REQ.6202239&amp;prevCtxLbl=Proceso&amp;prevCtxUrl=https%3a%2f%2fwww.secop.gov.co%3a443%2fCO1BusinessLine%2fTendering%2fBuyerWorkArea%2fIndex%3fDocUniqueIdentifier%3dCO1.BDOS.6081845" xr:uid="{5C6282D6-A1EC-432B-8AD7-627B468D676D}"/>
    <hyperlink ref="N45" r:id="rId5" display="https://www.secop.gov.co/CO1BusinessLine/Tendering/ProcedureEdit/View?docUniqueIdentifier=CO1.REQ.6223594&amp;prevCtxLbl=Proceso&amp;prevCtxUrl=https%3a%2f%2fwww.secop.gov.co%3a443%2fCO1BusinessLine%2fTendering%2fBuyerWorkArea%2fIndex%3fDocUniqueIdentifier%3dCO1.BDOS.6102277" xr:uid="{33E16CB2-938F-424D-BA96-B6D3FAE00019}"/>
    <hyperlink ref="N46" r:id="rId6" display="https://www.secop.gov.co/CO1BusinessLine/Tendering/ProcedureEdit/View?ProfileName=CCE-11-Procedimiento_Publicidad&amp;PPI=CO1.PPI.31777659&amp;DocUniqueName=Consulta&amp;DocTypeName=NextWay.Entities.Marketplace.Tendering.ProcedureRequest&amp;ProfileVersion=12&amp;DocUniqueIdentifier=CO1.REQ.6235893&amp;prevCtxUrl=https%3a%2f%2fwww.secop.gov.co%2fCO1BusinessLine%2fTendering%2fBuyerWorkArea%2fIndex%3fDocUniqueIdentifier%3dCO1.BDOS.6115015&amp;prevCtxLbl=&amp;Messages=Publicado%20|Success" xr:uid="{7688A01D-1875-4119-A7F5-37E96D533564}"/>
    <hyperlink ref="N47" r:id="rId7" display="https://www.secop.gov.co/CO1BusinessLine/Tendering/ProcedureEdit/View?ProfileName=CCE-11-Procedimiento_Publicidad&amp;PPI=CO1.PPI.31807804&amp;DocUniqueName=Consulta&amp;DocTypeName=NextWay.Entities.Marketplace.Tendering.ProcedureRequest&amp;ProfileVersion=12&amp;DocUniqueIdentifier=CO1.REQ.6243210&amp;prevCtxUrl=https%3a%2f%2fwww.secop.gov.co%2fCO1BusinessLine%2fTendering%2fBuyerWorkArea%2fIndex%3fDocUniqueIdentifier%3dCO1.BDOS.6121297&amp;prevCtxLbl=&amp;Messages=Publicado%20|Success" xr:uid="{14F9810B-709D-4294-8DA3-C3B558330E6E}"/>
    <hyperlink ref="N48" r:id="rId8" display="https://www.secop.gov.co/CO1BusinessLine/Tendering/ProcedureEdit/View?ProfileName=CCE-11-Procedimiento_Publicidad&amp;PPI=CO1.PPI.31835826&amp;DocUniqueName=Consulta&amp;DocTypeName=NextWay.Entities.Marketplace.Tendering.ProcedureRequest&amp;ProfileVersion=12&amp;DocUniqueIdentifier=CO1.REQ.6250226&amp;prevCtxUrl=https%3a%2f%2fwww.secop.gov.co%2fCO1BusinessLine%2fTendering%2fBuyerWorkArea%2fIndex%3fDocUniqueIdentifier%3dCO1.BDOS.6128181&amp;prevCtxLbl=&amp;Messages=Publicado%20|Success" xr:uid="{32B2EE46-17A5-40B2-AAA8-F90E6182B252}"/>
    <hyperlink ref="N49" r:id="rId9" display="https://www.secop.gov.co/CO1BusinessLine/Tendering/ProcedureEdit/View?DocUniqueIdentifier=CO1.REQ.6233259&amp;PrevCtxLbl=Work+Area&amp;PrevCtxUrl=https%3a%2f%2fwww.secop.gov.co%2fCO1BusinessLine%2fTendering%2fBuyerWorkArea%2fIndex%3fDocUniqueIdentifier%3dCO1.BDOS.6112070&amp;Messages=Modificaci%C3%B3n%20aplicada%20%20|Success" xr:uid="{BDDCBDC2-C323-47F7-BE3F-3A8CBA20F5D8}"/>
    <hyperlink ref="N50" r:id="rId10" display="https://www.secop.gov.co/CO1BusinessLine/Tendering/ProcedureEdit/View?DocUniqueIdentifier=CO1.REQ.6193037&amp;PrevCtxLbl=Work+Area&amp;PrevCtxUrl=https%3a%2f%2fwww.secop.gov.co%2fCO1BusinessLine%2fTendering%2fBuyerWorkArea%2fIndex%3fDocUniqueIdentifier%3dCO1.BDOS.6072926&amp;Messages=Modificaci%C3%B3n%20aplicada%20%20|Success" xr:uid="{6589ED40-729B-4025-959E-27ADC5E4147F}"/>
    <hyperlink ref="N185" r:id="rId11" display="https://www.secop.gov.co/CO1BusinessLine/Tendering/ProcedureEdit/View?ProfileName=CCE-11-Procedimiento_Publicidad&amp;PPI=CO1.PPI.31851669&amp;DocUniqueName=Consulta&amp;DocTypeName=NextWay.Entities.Marketplace.Tendering.ProcedureRequest&amp;ProfileVersion=12&amp;DocUniqueIdentifier=CO1.REQ.6253432&amp;prevCtxUrl=https%3a%2f%2fwww.secop.gov.co%2fCO1BusinessLine%2fTendering%2fBuyerWorkArea%2fIndex%3fDocUniqueIdentifier%3dCO1.BDOS.6131746&amp;prevCtxLbl=&amp;Messages=Publicado%20|Success" xr:uid="{3068FFA3-B508-45F5-965B-24F43AD41428}"/>
    <hyperlink ref="N186" r:id="rId12" display="https://www.secop.gov.co/CO1BusinessLine/Tendering/ProcedureEdit/View?ProfileName=CCE-11-Procedimiento_Publicidad&amp;PPI=CO1.PPI.31906192&amp;DocUniqueName=Consulta&amp;DocTypeName=NextWay.Entities.Marketplace.Tendering.ProcedureRequest&amp;ProfileVersion=12&amp;DocUniqueIdentifier=CO1.REQ.6266171&amp;prevCtxUrl=https%3a%2f%2fwww.secop.gov.co%2fCO1BusinessLine%2fTendering%2fBuyerWorkArea%2fIndex%3fDocUniqueIdentifier%3dCO1.BDOS.6144237&amp;prevCtxLbl=&amp;Messages=Publicado%20|Success" xr:uid="{80C49602-CF02-4DC2-8739-8AF4F938574C}"/>
    <hyperlink ref="N154" r:id="rId13" display="https://www.secop.gov.co/CO1BusinessLine/Tendering/ProcedureEdit/View?DocUniqueIdentifier=CO1.REQ.6239226&amp;PrevCtxLbl=Work+Area&amp;PrevCtxUrl=https%3a%2f%2fwww.secop.gov.co%2fCO1BusinessLine%2fTendering%2fBuyerWorkArea%2fIndex%3fDocUniqueIdentifier%3dCO1.BDOS.6117819&amp;Messages=Modificaci%C3%B3n%20aplicada%20%20|Success" xr:uid="{6DA8E113-6DC5-42BE-8C76-74FFB55B67E4}"/>
    <hyperlink ref="N51" r:id="rId14" display="https://www.secop.gov.co/CO1BusinessLine/Tendering/ProcedureEdit/View?DocUniqueIdentifier=CO1.REQ.6268264&amp;PrevCtxLbl=Work+Area&amp;PrevCtxUrl=https%3a%2f%2fwww.secop.gov.co%2fCO1BusinessLine%2fTendering%2fBuyerWorkArea%2fIndex%3fDocUniqueIdentifier%3dCO1.BDOS.6146467&amp;Messages=Modificaci%C3%B3n%20aplicada%20%20|Success" xr:uid="{CCC55138-EA5D-4109-8B6D-838AE0E5D00C}"/>
    <hyperlink ref="N197" r:id="rId15" display="https://www.secop.gov.co/CO1BusinessLine/Tendering/ProcedureEdit/View?DocUniqueIdentifier=CO1.REQ.6262952&amp;PrevCtxLbl=Work+Area&amp;PrevCtxUrl=https%3a%2f%2fwww.secop.gov.co%2fCO1BusinessLine%2fTendering%2fBuyerWorkArea%2fIndex%3fDocUniqueIdentifier%3dCO1.BDOS.6141153&amp;Messages=Modificaci%C3%B3n%20aplicada%20%20|Success" xr:uid="{AF719AEB-8629-4823-AA55-A8FDE13584AA}"/>
    <hyperlink ref="N155" r:id="rId16" display="https://www.secop.gov.co/CO1BusinessLine/Tendering/ProcedureEdit/View?DocUniqueIdentifier=CO1.REQ.6281249&amp;PrevCtxLbl=Work+Area&amp;PrevCtxUrl=https%3a%2f%2fwww.secop.gov.co%2fCO1BusinessLine%2fTendering%2fBuyerWorkArea%2fIndex%3fDocUniqueIdentifier%3dCO1.BDOS.6158879&amp;Messages=Modificaci%C3%B3n%20aplicada%20%20|Success" xr:uid="{6370E5D0-33A0-41CB-96AF-0F5E9A4B9CFB}"/>
    <hyperlink ref="N187" r:id="rId17" display="https://www.secop.gov.co/CO1BusinessLine/Tendering/ProcedureEdit/View?ProfileName=CCE-11-Procedimiento_Publicidad&amp;PPI=CO1.PPI.31989037&amp;DocUniqueName=Consulta&amp;DocTypeName=NextWay.Entities.Marketplace.Tendering.ProcedureRequest&amp;ProfileVersion=12&amp;DocUniqueIdentifier=CO1.REQ.6283595&amp;prevCtxUrl=https%3a%2f%2fwww.secop.gov.co%2fCO1BusinessLine%2fTendering%2fBuyerWorkArea%2fIndex%3fDocUniqueIdentifier%3dCO1.BDOS.6161940&amp;prevCtxLbl=&amp;Messages=Publicado%20|Success" xr:uid="{B4DBA79B-C98E-45DC-BC61-77C37A62CC9E}"/>
    <hyperlink ref="N188" r:id="rId18" display="https://www.secop.gov.co/CO1BusinessLine/Tendering/ProcedureEdit/View?ProfileName=CCE-11-Procedimiento_Publicidad&amp;PPI=CO1.PPI.32086068&amp;DocUniqueName=Consulta&amp;DocTypeName=NextWay.Entities.Marketplace.Tendering.ProcedureRequest&amp;ProfileVersion=12&amp;DocUniqueIdentifier=CO1.REQ.6305400&amp;prevCtxUrl=https%3a%2f%2fwww.secop.gov.co%2fCO1BusinessLine%2fTendering%2fBuyerWorkArea%2fIndex%3fDocUniqueIdentifier%3dCO1.BDOS.6183258&amp;prevCtxLbl=&amp;Messages=Publicado%20|Success" xr:uid="{311E78A6-F4E8-430B-8170-CAC1406921C9}"/>
    <hyperlink ref="N189" r:id="rId19" display="https://www.secop.gov.co/CO1BusinessLine/Tendering/ProcedureEdit/View?ProfileName=CCE-11-Procedimiento_Publicidad&amp;PPI=CO1.PPI.32110336&amp;DocUniqueName=Consulta&amp;DocTypeName=NextWay.Entities.Marketplace.Tendering.ProcedureRequest&amp;ProfileVersion=12&amp;DocUniqueIdentifier=CO1.REQ.6311439&amp;prevCtxUrl=https%3a%2f%2fwww.secop.gov.co%2fCO1BusinessLine%2fTendering%2fBuyerWorkArea%2fIndex%3fDocUniqueIdentifier%3dCO1.BDOS.6188639&amp;prevCtxLbl=&amp;Messages=Publicado%20|Success" xr:uid="{135D6864-EF1B-40DD-9207-0EFD4E103991}"/>
    <hyperlink ref="N156" r:id="rId20" display="https://www.secop.gov.co/CO1BusinessLine/Tendering/ProcedureEdit/View?DocUniqueIdentifier=CO1.REQ.6305223&amp;PrevCtxLbl=Work+Area&amp;PrevCtxUrl=https%3a%2f%2fwww.secop.gov.co%2fCO1BusinessLine%2fTendering%2fBuyerWorkArea%2fIndex%3fDocUniqueIdentifier%3dCO1.BDOS.6183028&amp;Messages=Modificaci%C3%B3n%20aplicada%20%20|Success" xr:uid="{902EF2A3-CD71-4D5C-9471-B932313663CE}"/>
    <hyperlink ref="N157" r:id="rId21" display="https://www.secop.gov.co/CO1BusinessLine/Tendering/ProcedureEdit/View?DocUniqueIdentifier=CO1.REQ.6339280&amp;PrevCtxLbl=Work+Area&amp;PrevCtxUrl=https%3a%2f%2fwww.secop.gov.co%2fCO1BusinessLine%2fTendering%2fBuyerWorkArea%2fIndex%3fDocUniqueIdentifier%3dCO1.BDOS.6215987&amp;Messages=Modificaci%C3%B3n%20aplicada%20%20|Success" xr:uid="{E0987660-32D2-4E0D-882E-319CD90BA6F8}"/>
    <hyperlink ref="N158" r:id="rId22" display="https://www.secop.gov.co/CO1BusinessLine/Tendering/ProcedureEdit/View?DocUniqueIdentifier=CO1.REQ.6363535&amp;PrevCtxLbl=Work+Area&amp;PrevCtxUrl=https%3a%2f%2fwww.secop.gov.co%2fCO1BusinessLine%2fTendering%2fBuyerWorkArea%2fIndex%3fDocUniqueIdentifier%3dCO1.BDOS.6239980&amp;Messages=Modificaci%C3%B3n%20aplicada%20%20|Success" xr:uid="{4A744042-A73D-487C-B550-88A5097FED8A}"/>
    <hyperlink ref="N159" r:id="rId23" display="https://www.secop.gov.co/CO1BusinessLine/Tendering/ProcedureEdit/View?DocUniqueIdentifier=CO1.REQ.6364288&amp;PrevCtxLbl=Work+Area&amp;PrevCtxUrl=https%3a%2f%2fwww.secop.gov.co%2fCO1BusinessLine%2fTendering%2fBuyerWorkArea%2fIndex%3fDocUniqueIdentifier%3dCO1.BDOS.6241089&amp;Messages=Modificaci%C3%B3n%20aplicada%20%20|Success" xr:uid="{470A9B47-33CB-4D2F-9DF3-9FC0E3D56D37}"/>
    <hyperlink ref="N160" r:id="rId24" display="https://www.secop.gov.co/CO1BusinessLine/Tendering/ProcedureEdit/View?docUniqueIdentifier=CO1.REQ.6392646&amp;prevCtxLbl=Proceso&amp;prevCtxUrl=https%3a%2f%2fwww.secop.gov.co%3a443%2fCO1BusinessLine%2fTendering%2fBuyerWorkArea%2fIndex%3fDocUniqueIdentifier%3dCO1.BDOS.6269064" xr:uid="{D2A0B29E-513E-4282-A2F1-603F98FE3C6A}"/>
    <hyperlink ref="N170" r:id="rId25" display="https://www.secop.gov.co/CO1BusinessLine/Tendering/ProcedureEdit/View?DocUniqueIdentifier=CO1.REQ.6332819&amp;PrevCtxLbl=Work+Area&amp;PrevCtxUrl=https%3a%2f%2fwww.secop.gov.co%2fCO1BusinessLine%2fTendering%2fBuyerWorkArea%2fIndex%3fDocUniqueIdentifier%3dCO1.BDOS.6209824&amp;Messages=Modificaci%C3%B3n%20aplicada%20%20|Success" xr:uid="{C58057C8-3460-43C3-A7A4-B7FA7082F046}"/>
    <hyperlink ref="N171" r:id="rId26" display="https://www.secop.gov.co/CO1BusinessLine/Tendering/ProcedureEdit/View?DocUniqueIdentifier=CO1.REQ.6389514&amp;PrevCtxLbl=Work+Area&amp;PrevCtxUrl=https%3a%2f%2fwww.secop.gov.co%2fCO1BusinessLine%2fTendering%2fBuyerWorkArea%2fIndex%3fDocUniqueIdentifier%3dCO1.BDOS.6266223&amp;Messages=Modificaci%C3%B3n%20aplicada%20%20|Success" xr:uid="{5AA0B0D8-4E0D-47EE-88E3-520DC96D4E61}"/>
    <hyperlink ref="N190" r:id="rId27" display="https://www.secop.gov.co/CO1BusinessLine/Tendering/ProcedureEdit/View?ProfileName=CCE-11-Procedimiento_Publicidad&amp;PPI=CO1.PPI.32272030&amp;DocUniqueName=Consulta&amp;DocTypeName=NextWay.Entities.Marketplace.Tendering.ProcedureRequest&amp;ProfileVersion=12&amp;DocUniqueIdentifier=CO1.REQ.6346646&amp;prevCtxUrl=https%3a%2f%2fwww.secop.gov.co%2fCO1BusinessLine%2fTendering%2fBuyerWorkArea%2fIndex%3fDocUniqueIdentifier%3dCO1.BDOS.6223429&amp;prevCtxLbl=&amp;Messages=Publicado%20|Success" xr:uid="{B237A267-B4A3-42DB-82AC-7A0181539BBD}"/>
    <hyperlink ref="N198" r:id="rId28" display="https://www.secop.gov.co/CO1BusinessLine/Tendering/ProcedureEdit/View?DocUniqueIdentifier=CO1.REQ.6400483&amp;PrevCtxLbl=Work+Area&amp;PrevCtxUrl=https%3a%2f%2fwww.secop.gov.co%2fCO1BusinessLine%2fTendering%2fBuyerWorkArea%2fIndex%3fDocUniqueIdentifier%3dCO1.BDOS.6276673&amp;Messages=Modificaci%C3%B3n%20aplicada%20%20|Success" xr:uid="{E1C54E80-7C93-4D36-BB27-9EC34301EFCE}"/>
    <hyperlink ref="N172" r:id="rId29" display="https://www.secop.gov.co/CO1BusinessLine/Tendering/ProcedureEdit/View?DocUniqueIdentifier=CO1.REQ.6419190&amp;PrevCtxLbl=Work+Area&amp;PrevCtxUrl=https%3a%2f%2fwww.secop.gov.co%2fCO1BusinessLine%2fTendering%2fBuyerWorkArea%2fIndex%3fDocUniqueIdentifier%3dCO1.BDOS.6294895&amp;Messages=Modificaci%C3%B3n%20aplicada%20%20|Success" xr:uid="{79182FC6-590B-459B-A7F6-A97CB0404058}"/>
    <hyperlink ref="N191" r:id="rId30" display="https://www.secop.gov.co/CO1BusinessLine/Tendering/ProcedureEdit/View?docUniqueIdentifier=CO1.REQ.6422247&amp;prevCtxLbl=Proceso&amp;prevCtxUrl=https%3a%2f%2fwww.secop.gov.co%3a443%2fCO1BusinessLine%2fTendering%2fBuyerWorkArea%2fIndex%3fDocUniqueIdentifier%3dCO1.BDOS.6298212" xr:uid="{696A0CC4-BACB-438B-8436-46F2496B1087}"/>
    <hyperlink ref="N173" r:id="rId31" display="https://www.secop.gov.co/CO1BusinessLine/Tendering/ProcedureEdit/View?docUniqueIdentifier=CO1.REQ.6421961&amp;prevCtxLbl=Proceso&amp;prevCtxUrl=https%3a%2f%2fwww.secop.gov.co%3a443%2fCO1BusinessLine%2fTendering%2fBuyerWorkArea%2fIndex%3fDocUniqueIdentifier%3dCO1.BDOS.6297588" xr:uid="{5B28C41E-9645-46FE-A164-8EC0DD9312C0}"/>
    <hyperlink ref="N52" r:id="rId32" display="https://www.secop.gov.co/CO1BusinessLine/Tendering/ProcedureEdit/View?ProfileName=CCE-11-Procedimiento_Publicidad&amp;PPI=CO1.PPI.32784308&amp;DocUniqueName=Consulta&amp;DocTypeName=NextWay.Entities.Marketplace.Tendering.ProcedureRequest&amp;ProfileVersion=12&amp;DocUniqueIdentifier=CO1.REQ.6460356&amp;prevCtxUrl=https%3a%2f%2fwww.secop.gov.co%2fCO1BusinessLine%2fTendering%2fBuyerWorkArea%2fIndex%3fDocUniqueIdentifier%3dCO1.BDOS.6336201&amp;prevCtxLbl=&amp;Messages=Publicado%20%7CSuccess" xr:uid="{DFDEBBD5-06CC-4B5B-9C96-DDD7B8CC38DD}"/>
    <hyperlink ref="N174" r:id="rId33" display="https://www.secop.gov.co/CO1BusinessLine/Tendering/ProcedureEdit/View?ProfileName=CCE-11-Procedimiento_Publicidad&amp;PPI=CO1.PPI.32822186&amp;DocUniqueName=Consulta&amp;DocTypeName=NextWay.Entities.Marketplace.Tendering.ProcedureRequest&amp;ProfileVersion=12&amp;DocUniqueIdentifier=CO1.REQ.6470308&amp;prevCtxUrl=https%3a%2f%2fwww.secop.gov.co%2fCO1BusinessLine%2fTendering%2fBuyerWorkArea%2fIndex%3fDocUniqueIdentifier%3dCO1.BDOS.6345253&amp;prevCtxLbl=&amp;Messages=Publicado%20|Success" xr:uid="{256191B5-A743-4F79-B248-EAA752A572D3}"/>
    <hyperlink ref="N53" r:id="rId34" display="https://www.secop.gov.co/CO1BusinessLine/Tendering/ProcedureEdit/View?ProfileName=CCE-11-Procedimiento_Publicidad&amp;PPI=CO1.PPI.32956307&amp;DocUniqueName=Consulta&amp;DocTypeName=NextWay.Entities.Marketplace.Tendering.ProcedureRequest&amp;ProfileVersion=12&amp;DocUniqueIdentifier=CO1.REQ.6501837&amp;prevCtxUrl=https%3a%2f%2fwww.secop.gov.co%2fCO1BusinessLine%2fTendering%2fBuyerWorkArea%2fIndex%3fDocUniqueIdentifier%3dCO1.BDOS.6377456&amp;prevCtxLbl=&amp;Messages=Publicado%20|Success" xr:uid="{74E9E0BE-C7C6-45AD-982D-7CABDE3A446A}"/>
    <hyperlink ref="N161" r:id="rId35" display="https://www.secop.gov.co/CO1BusinessLine/Tendering/ProcedureEdit/View?DocUniqueIdentifier=CO1.REQ.6563658&amp;PrevCtxLbl=Work+Area&amp;PrevCtxUrl=https%3a%2f%2fwww.secop.gov.co%2fCO1BusinessLine%2fTendering%2fBuyerWorkArea%2fIndex%3fDocUniqueIdentifier%3dCO1.BDOS.6438367&amp;Messages=Modificaci%C3%B3n%20aplicada%20%20|Success" xr:uid="{A77A54A4-B575-4381-A981-A57FB51CB3A0}"/>
    <hyperlink ref="N175" r:id="rId36" display="https://www.secop.gov.co/CO1BusinessLine/Tendering/ProcedureEdit/View?DocUniqueIdentifier=CO1.REQ.6596084&amp;PrevCtxLbl=Work+Area&amp;PrevCtxUrl=https%3a%2f%2fwww.secop.gov.co%2fCO1BusinessLine%2fTendering%2fBuyerWorkArea%2fIndex%3fDocUniqueIdentifier%3dCO1.BDOS.6470988&amp;Messages=Modificaci%C3%B3n%20aplicada%20%20|Success" xr:uid="{99461F42-3E36-4A73-B21F-10F4075DB7BA}"/>
    <hyperlink ref="N54" r:id="rId37" display="https://www.secop.gov.co/CO1BusinessLine/Tendering/ProcedureEdit/View?ProfileName=CCE-11-Procedimiento_Publicidad&amp;PPI=CO1.PPI.33535452&amp;DocUniqueName=Consulta&amp;DocTypeName=NextWay.Entities.Marketplace.Tendering.ProcedureRequest&amp;ProfileVersion=12&amp;DocUniqueIdentifier=CO1.REQ.6638284&amp;prevCtxUrl=https%3a%2f%2fwww.secop.gov.co%2fCO1BusinessLine%2fTendering%2fBuyerWorkArea%2fIndex%3fDocUniqueIdentifier%3dCO1.BDOS.6512498&amp;prevCtxLbl=&amp;Messages=Publicado%20|Success" xr:uid="{68E9B8FC-1E05-481B-8060-F826CC4E23B4}"/>
    <hyperlink ref="N55" r:id="rId38" display="https://www.secop.gov.co/CO1BusinessLine/Tendering/ProcedureEdit/View?ProfileName=CCE-11-Procedimiento_Publicidad&amp;PPI=CO1.PPI.33535902&amp;DocUniqueName=Consulta&amp;DocTypeName=NextWay.Entities.Marketplace.Tendering.ProcedureRequest&amp;ProfileVersion=12&amp;DocUniqueIdentifier=CO1.REQ.6638601&amp;prevCtxUrl=https%3a%2f%2fwww.secop.gov.co%2fCO1BusinessLine%2fTendering%2fBuyerWorkArea%2fIndex%3fDocUniqueIdentifier%3dCO1.BDOS.6512721&amp;prevCtxLbl=&amp;Messages=Publicado%20|Success" xr:uid="{E5CCF667-C0CC-425F-BFE3-6CEA43781B5E}"/>
    <hyperlink ref="N56" r:id="rId39" display="https://www.secop.gov.co/CO1BusinessLine/Tendering/ProcedureEdit/View?ProfileName=CCE-11-Procedimiento_Publicidad&amp;PPI=CO1.PPI.33547229&amp;DocUniqueName=Consulta&amp;DocTypeName=NextWay.Entities.Marketplace.Tendering.ProcedureRequest&amp;ProfileVersion=12&amp;DocUniqueIdentifier=CO1.REQ.6642112&amp;prevCtxUrl=https%3a%2f%2fwww.secop.gov.co%2fCO1BusinessLine%2fTendering%2fBuyerWorkArea%2fIndex%3fDocUniqueIdentifier%3dCO1.BDOS.6516514&amp;prevCtxLbl=&amp;Messages=Publicado%20|Success" xr:uid="{766AEB99-261F-4812-9F95-40257BF40508}"/>
    <hyperlink ref="N57" r:id="rId40" display="https://www.secop.gov.co/CO1BusinessLine/Tendering/ProcedureEdit/View?ProfileName=CCE-11-Procedimiento_Publicidad&amp;PPI=CO1.PPI.33547734&amp;DocUniqueName=Consulta&amp;DocTypeName=NextWay.Entities.Marketplace.Tendering.ProcedureRequest&amp;ProfileVersion=12&amp;DocUniqueIdentifier=CO1.REQ.6642228&amp;prevCtxUrl=https%3a%2f%2fwww.secop.gov.co%2fCO1BusinessLine%2fTendering%2fBuyerWorkArea%2fIndex%3fDocUniqueIdentifier%3dCO1.BDOS.6516532&amp;prevCtxLbl=&amp;Messages=Publicado%20|Success" xr:uid="{7E2506C6-B8B1-4376-9242-9483FBD5E4F5}"/>
    <hyperlink ref="N58" r:id="rId41" display="https://www.secop.gov.co/CO1BusinessLine/Tendering/ProcedureEdit/View?ProfileName=CCE-11-Procedimiento_Publicidad&amp;PPI=CO1.PPI.33547774&amp;DocUniqueName=Consulta&amp;DocTypeName=NextWay.Entities.Marketplace.Tendering.ProcedureRequest&amp;ProfileVersion=12&amp;DocUniqueIdentifier=CO1.REQ.6641793&amp;prevCtxUrl=https%3a%2f%2fwww.secop.gov.co%2fCO1BusinessLine%2fTendering%2fBuyerWorkArea%2fIndex%3fDocUniqueIdentifier%3dCO1.BDOS.6516186&amp;prevCtxLbl=&amp;Messages=Publicado%20|Success" xr:uid="{34BB90A0-66DE-4010-AC14-96DFC042C2B4}"/>
    <hyperlink ref="N59" r:id="rId42" display="https://www.secop.gov.co/CO1BusinessLine/Tendering/ProcedureEdit/View?ProfileName=CCE-11-Procedimiento_Publicidad&amp;PPI=CO1.PPI.33548315&amp;DocUniqueName=Consulta&amp;DocTypeName=NextWay.Entities.Marketplace.Tendering.ProcedureRequest&amp;ProfileVersion=12&amp;DocUniqueIdentifier=CO1.REQ.6642087&amp;prevCtxUrl=https%3a%2f%2fwww.secop.gov.co%2fCO1BusinessLine%2fTendering%2fBuyerWorkArea%2fIndex%3fDocUniqueIdentifier%3dCO1.BDOS.6516564&amp;prevCtxLbl=&amp;Messages=Publicado%20|Success" xr:uid="{3CB6AEC6-350E-4B03-804A-F1756A4005DF}"/>
    <hyperlink ref="N60" r:id="rId43" display="https://www.secop.gov.co/CO1BusinessLine/Tendering/ProcedureEdit/View?ProfileName=CCE-11-Procedimiento_Publicidad&amp;PPI=CO1.PPI.33548350&amp;DocUniqueName=Consulta&amp;DocTypeName=NextWay.Entities.Marketplace.Tendering.ProcedureRequest&amp;ProfileVersion=12&amp;DocUniqueIdentifier=CO1.REQ.6642097&amp;prevCtxUrl=https%3a%2f%2fwww.secop.gov.co%2fCO1BusinessLine%2fTendering%2fBuyerWorkArea%2fIndex%3fDocUniqueIdentifier%3dCO1.BDOS.6516577&amp;prevCtxLbl=&amp;Messages=Publicado%20|Success" xr:uid="{C885E697-1CE3-4BE2-BB66-3D4366431390}"/>
    <hyperlink ref="N176" r:id="rId44" display="https://www.secop.gov.co/CO1BusinessLine/Tendering/ProcedureEdit/View?DocUniqueIdentifier=CO1.REQ.6631562&amp;PrevCtxLbl=Work+Area&amp;PrevCtxUrl=https%3a%2f%2fwww.secop.gov.co%2fCO1BusinessLine%2fTendering%2fBuyerWorkArea%2fIndex%3fDocUniqueIdentifier%3dCO1.BDOS.6505472&amp;Messages=Modificaci%C3%B3n%20aplicada%20%20|Success" xr:uid="{D8B36A06-ED1B-4947-9CE8-54721370ECEB}"/>
    <hyperlink ref="N61" r:id="rId45" display="https://www.secop.gov.co/CO1BusinessLine/Tendering/ProcedureEdit/View?ProfileName=CCE-11-Procedimiento_Publicidad&amp;PPI=CO1.PPI.33696062&amp;DocUniqueName=Consulta&amp;DocTypeName=NextWay.Entities.Marketplace.Tendering.ProcedureRequest&amp;ProfileVersion=12&amp;DocUniqueIdentifier=CO1.REQ.6679619&amp;prevCtxUrl=https%3a%2f%2fwww.secop.gov.co%2fCO1BusinessLine%2fTendering%2fBuyerWorkArea%2fIndex%3fDocUniqueIdentifier%3dCO1.BDOS.6553430&amp;prevCtxLbl=&amp;Messages=Publicado%20|Success" xr:uid="{F86CBDA5-2E04-4D82-B2C9-97D0C07C62E2}"/>
    <hyperlink ref="N62" r:id="rId46" display="https://www.secop.gov.co/CO1BusinessLine/Tendering/ProcedureEdit/View?ProfileName=CCE-11-Procedimiento_Publicidad&amp;PPI=CO1.PPI.33698676&amp;DocUniqueName=Consulta&amp;DocTypeName=NextWay.Entities.Marketplace.Tendering.ProcedureRequest&amp;ProfileVersion=12&amp;DocUniqueIdentifier=CO1.REQ.6680502&amp;prevCtxUrl=https%3a%2f%2fwww.secop.gov.co%2fCO1BusinessLine%2fTendering%2fBuyerWorkArea%2fIndex%3fDocUniqueIdentifier%3dCO1.BDOS.6554158&amp;prevCtxLbl=&amp;Messages=Publicado%20|Success" xr:uid="{63A33949-EFF6-4F19-942C-47EFCCCCD2D4}"/>
    <hyperlink ref="N63" r:id="rId47" display="https://www.secop.gov.co/CO1BusinessLine/Tendering/ProcedureEdit/View?ProfileName=CCE-11-Procedimiento_Publicidad&amp;PPI=CO1.PPI.33777137&amp;DocUniqueName=Consulta&amp;DocTypeName=NextWay.Entities.Marketplace.Tendering.ProcedureRequest&amp;ProfileVersion=12&amp;DocUniqueIdentifier=CO1.REQ.6698946&amp;prevCtxUrl=https%3a%2f%2fwww.secop.gov.co%2fCO1BusinessLine%2fTendering%2fBuyerWorkArea%2fIndex%3fDocUniqueIdentifier%3dCO1.BDOS.6572944&amp;prevCtxLbl=&amp;Messages=Publicado%20|Success" xr:uid="{D78DDA55-D2ED-4833-94A0-DB14BD8FFA15}"/>
    <hyperlink ref="N64" r:id="rId48" display="https://www.secop.gov.co/CO1BusinessLine/Tendering/ProcedureEdit/View?ProfileName=CCE-11-Procedimiento_Publicidad&amp;PPI=CO1.PPI.33778639&amp;DocUniqueName=Consulta&amp;DocTypeName=NextWay.Entities.Marketplace.Tendering.ProcedureRequest&amp;ProfileVersion=12&amp;DocUniqueIdentifier=CO1.REQ.6699704&amp;prevCtxUrl=https%3a%2f%2fwww.secop.gov.co%2fCO1BusinessLine%2fTendering%2fBuyerWorkArea%2fIndex%3fDocUniqueIdentifier%3dCO1.BDOS.6573507&amp;prevCtxLbl=&amp;Messages=Publicado%20|Success" xr:uid="{5D19C512-FD5D-49FE-8F25-7A249D6999A3}"/>
    <hyperlink ref="N65" r:id="rId49" display="https://www.secop.gov.co/CO1BusinessLine/Tendering/ProcedureEdit/View?ProfileName=CCE-11-Procedimiento_Publicidad&amp;PPI=CO1.PPI.33779122&amp;DocUniqueName=Consulta&amp;DocTypeName=NextWay.Entities.Marketplace.Tendering.ProcedureRequest&amp;ProfileVersion=12&amp;DocUniqueIdentifier=CO1.REQ.6699662&amp;prevCtxUrl=https%3a%2f%2fwww.secop.gov.co%2fCO1BusinessLine%2fTendering%2fBuyerWorkArea%2fIndex%3fDocUniqueIdentifier%3dCO1.BDOS.6573718&amp;prevCtxLbl=&amp;Messages=Publicado%20|Success" xr:uid="{3347F6E6-06DD-41B4-9BB7-8E53D725A040}"/>
    <hyperlink ref="N66" r:id="rId50" display="https://www.secop.gov.co/CO1BusinessLine/Tendering/ProcedureEdit/View?ProfileName=CCE-11-Procedimiento_Publicidad&amp;PPI=CO1.PPI.33779612&amp;DocUniqueName=Consulta&amp;DocTypeName=NextWay.Entities.Marketplace.Tendering.ProcedureRequest&amp;ProfileVersion=12&amp;DocUniqueIdentifier=CO1.REQ.6699378&amp;prevCtxUrl=https%3a%2f%2fwww.secop.gov.co%2fCO1BusinessLine%2fTendering%2fBuyerWorkArea%2fIndex%3fDocUniqueIdentifier%3dCO1.BDOS.6573807&amp;prevCtxLbl=&amp;Messages=Publicado%20|Success" xr:uid="{9266FA91-D8EB-457C-A03F-2B622CA0614A}"/>
    <hyperlink ref="N67" r:id="rId51" display="https://www.secop.gov.co/CO1BusinessLine/Tendering/ProcedureEdit/View?docUniqueIdentifier=CO1.REQ.6699495&amp;prevCtxLbl=Proceso&amp;prevCtxUrl=https%3a%2f%2fwww.secop.gov.co%3a443%2fCO1BusinessLine%2fTendering%2fBuyerWorkArea%2fIndex%3fDocUniqueIdentifier%3dCO1.BDOS.6573838" xr:uid="{6D36DA62-45BA-4DC0-99D6-6BCFCFDDCF02}"/>
    <hyperlink ref="N68" r:id="rId52" display="https://www.secop.gov.co/CO1BusinessLine/Tendering/ProcedureEdit/View?ProfileName=CCE-11-Procedimiento_Publicidad&amp;PPI=CO1.PPI.33780602&amp;DocUniqueName=Consulta&amp;DocTypeName=NextWay.Entities.Marketplace.Tendering.ProcedureRequest&amp;ProfileVersion=12&amp;DocUniqueIdentifier=CO1.REQ.6699931&amp;prevCtxUrl=https%3a%2f%2fwww.secop.gov.co%2fCO1BusinessLine%2fTendering%2fBuyerWorkArea%2fIndex%3fDocUniqueIdentifier%3dCO1.BDOS.6573859&amp;prevCtxLbl=&amp;Messages=Publicado%20|Success" xr:uid="{3CACBE10-E4CD-4BD7-8159-41E577EC5A0A}"/>
    <hyperlink ref="N69" r:id="rId53" display="https://www.secop.gov.co/CO1BusinessLine/Tendering/ProcedureEdit/View?ProfileName=CCE-11-Procedimiento_Publicidad&amp;PPI=CO1.PPI.33780626&amp;DocUniqueName=Consulta&amp;DocTypeName=NextWay.Entities.Marketplace.Tendering.ProcedureRequest&amp;ProfileVersion=12&amp;DocUniqueIdentifier=CO1.REQ.6699969&amp;prevCtxUrl=https%3a%2f%2fwww.secop.gov.co%2fCO1BusinessLine%2fTendering%2fBuyerWorkArea%2fIndex%3fDocUniqueIdentifier%3dCO1.BDOS.6574202&amp;prevCtxLbl=&amp;Messages=Publicado%20|Success" xr:uid="{D55525E8-1E07-42FE-9836-E983CEBCB5A6}"/>
    <hyperlink ref="N70" r:id="rId54" display="https://www.secop.gov.co/CO1BusinessLine/Tendering/ProcedureEdit/View?ProfileName=CCE-11-Procedimiento_Publicidad&amp;PPI=CO1.PPI.33781269&amp;DocUniqueName=Consulta&amp;DocTypeName=NextWay.Entities.Marketplace.Tendering.ProcedureRequest&amp;ProfileVersion=12&amp;DocUniqueIdentifier=CO1.REQ.6700354&amp;prevCtxUrl=https%3a%2f%2fwww.secop.gov.co%2fCO1BusinessLine%2fTendering%2fBuyerWorkArea%2fIndex%3fDocUniqueIdentifier%3dCO1.BDOS.6574417&amp;prevCtxLbl=&amp;Messages=Publicado%20|Success" xr:uid="{4D5FC788-0F77-490E-B2E1-86E25A0A00DA}"/>
    <hyperlink ref="N71" r:id="rId55" display="https://www.secop.gov.co/CO1BusinessLine/Tendering/ProcedureEdit/View?ProfileName=CCE-11-Procedimiento_Publicidad&amp;PPI=CO1.PPI.33784062&amp;DocUniqueName=Consulta&amp;DocTypeName=NextWay.Entities.Marketplace.Tendering.ProcedureRequest&amp;ProfileVersion=12&amp;DocUniqueIdentifier=CO1.REQ.6701022&amp;prevCtxUrl=https%3a%2f%2fwww.secop.gov.co%2fCO1BusinessLine%2fTendering%2fBuyerWorkArea%2fIndex%3fDocUniqueIdentifier%3dCO1.BDOS.6574763&amp;prevCtxLbl=&amp;Messages=Publicado%20|Success" xr:uid="{A1345481-D8D0-4A62-A350-69A5CBA0F2CE}"/>
    <hyperlink ref="N72" r:id="rId56" display="https://www.secop.gov.co/CO1BusinessLine/Tendering/ProcedureEdit/View?ProfileName=CCE-11-Procedimiento_Publicidad&amp;PPI=CO1.PPI.33810214&amp;DocUniqueName=Consulta&amp;DocTypeName=NextWay.Entities.Marketplace.Tendering.ProcedureRequest&amp;ProfileVersion=12&amp;DocUniqueIdentifier=CO1.REQ.6707912&amp;prevCtxUrl=https%3a%2f%2fwww.secop.gov.co%2fCO1BusinessLine%2fTendering%2fBuyerWorkArea%2fIndex%3fDocUniqueIdentifier%3dCO1.BDOS.6581594&amp;prevCtxLbl=&amp;Messages=Publicado%20|Success" xr:uid="{AF68E4C1-94C5-409D-BABD-467224BB9622}"/>
    <hyperlink ref="N73" r:id="rId57" display="https://www.secop.gov.co/CO1BusinessLine/Tendering/ProcedureEdit/View?ProfileName=CCE-11-Procedimiento_Publicidad&amp;PPI=CO1.PPI.33818209&amp;DocUniqueName=Consulta&amp;DocTypeName=NextWay.Entities.Marketplace.Tendering.ProcedureRequest&amp;ProfileVersion=12&amp;DocUniqueIdentifier=CO1.REQ.6710339&amp;prevCtxUrl=https%3a%2f%2fwww.secop.gov.co%2fCO1BusinessLine%2fTendering%2fBuyerWorkArea%2fIndex%3fDocUniqueIdentifier%3dCO1.BDOS.6583935&amp;prevCtxLbl=&amp;Messages=Publicado%20|Success" xr:uid="{152DBCEF-ECB0-4AAA-A6A5-AB7364405C14}"/>
    <hyperlink ref="N74" r:id="rId58" display="https://www.secop.gov.co/CO1BusinessLine/Tendering/ProcedureEdit/View?ProfileName=CCE-11-Procedimiento_Publicidad&amp;PPI=CO1.PPI.33818238&amp;DocUniqueName=Consulta&amp;DocTypeName=NextWay.Entities.Marketplace.Tendering.ProcedureRequest&amp;ProfileVersion=12&amp;DocUniqueIdentifier=CO1.REQ.6710434&amp;prevCtxUrl=https%3a%2f%2fwww.secop.gov.co%2fCO1BusinessLine%2fTendering%2fBuyerWorkArea%2fIndex%3fDocUniqueIdentifier%3dCO1.BDOS.6584045&amp;prevCtxLbl=&amp;Messages=Publicado%20|Success" xr:uid="{53F86EBD-7B43-4C00-9474-8E638A266AA5}"/>
    <hyperlink ref="N75" r:id="rId59" display="https://www.secop.gov.co/CO1BusinessLine/Tendering/ProcedureEdit/View?ProfileName=CCE-11-Procedimiento_Publicidad&amp;PPI=CO1.PPI.33819937&amp;DocUniqueName=Consulta&amp;DocTypeName=NextWay.Entities.Marketplace.Tendering.ProcedureRequest&amp;ProfileVersion=12&amp;DocUniqueIdentifier=CO1.REQ.6710701&amp;prevCtxUrl=https%3a%2f%2fwww.secop.gov.co%2fCO1BusinessLine%2fTendering%2fBuyerWorkArea%2fIndex%3fDocUniqueIdentifier%3dCO1.BDOS.6584507&amp;prevCtxLbl=&amp;Messages=Publicado%20|Success" xr:uid="{DD2F3AA6-DD98-4B66-927D-1B61D0AB38A0}"/>
    <hyperlink ref="N76" r:id="rId60" display="https://www.secop.gov.co/CO1BusinessLine/Tendering/ProcedureEdit/View?ProfileName=CCE-11-Procedimiento_Publicidad&amp;PPI=CO1.PPI.33819964&amp;DocUniqueName=Consulta&amp;DocTypeName=NextWay.Entities.Marketplace.Tendering.ProcedureRequest&amp;ProfileVersion=12&amp;DocUniqueIdentifier=CO1.REQ.6710811&amp;prevCtxUrl=https%3a%2f%2fwww.secop.gov.co%2fCO1BusinessLine%2fTendering%2fBuyerWorkArea%2fIndex%3fDocUniqueIdentifier%3dCO1.BDOS.6584229&amp;prevCtxLbl=&amp;Messages=Publicado%20|Success" xr:uid="{208375BB-FC94-496E-B81B-5FDD3B80F410}"/>
    <hyperlink ref="N77" r:id="rId61" display="https://www.secop.gov.co/CO1BusinessLine/Tendering/ProcedureEdit/View?ProfileName=CCE-11-Procedimiento_Publicidad&amp;PPI=CO1.PPI.33820251&amp;DocUniqueName=Consulta&amp;DocTypeName=NextWay.Entities.Marketplace.Tendering.ProcedureRequest&amp;ProfileVersion=12&amp;DocUniqueIdentifier=CO1.REQ.6710825&amp;prevCtxUrl=https%3a%2f%2fwww.secop.gov.co%2fCO1BusinessLine%2fTendering%2fBuyerWorkArea%2fIndex%3fDocUniqueIdentifier%3dCO1.BDOS.6584242&amp;prevCtxLbl=&amp;Messages=Publicado%20|Success" xr:uid="{CA200F57-EC61-4D5D-A727-78DE0AB8D013}"/>
    <hyperlink ref="N78" r:id="rId62" display="https://www.secop.gov.co/CO1BusinessLine/Tendering/ProcedureEdit/View?ProfileName=CCE-11-Procedimiento_Publicidad&amp;PPI=CO1.PPI.33820282&amp;DocUniqueName=Consulta&amp;DocTypeName=NextWay.Entities.Marketplace.Tendering.ProcedureRequest&amp;ProfileVersion=12&amp;DocUniqueIdentifier=CO1.REQ.6710550&amp;prevCtxUrl=https%3a%2f%2fwww.secop.gov.co%2fCO1BusinessLine%2fTendering%2fBuyerWorkArea%2fIndex%3fDocUniqueIdentifier%3dCO1.BDOS.6584339&amp;prevCtxLbl=&amp;Messages=Publicado%20|Success" xr:uid="{A1982005-F768-4990-80C9-31DC7B574384}"/>
    <hyperlink ref="N79" r:id="rId63" display="https://www.secop.gov.co/CO1BusinessLine/Tendering/ProcedureEdit/View?ProfileName=CCE-11-Procedimiento_Publicidad&amp;PPI=CO1.PPI.33820811&amp;DocUniqueName=Consulta&amp;DocTypeName=NextWay.Entities.Marketplace.Tendering.ProcedureRequest&amp;ProfileVersion=12&amp;DocUniqueIdentifier=CO1.REQ.6710683&amp;prevCtxUrl=https%3a%2f%2fwww.secop.gov.co%2fCO1BusinessLine%2fTendering%2fBuyerWorkArea%2fIndex%3fDocUniqueIdentifier%3dCO1.BDOS.6584551&amp;prevCtxLbl=&amp;Messages=Publicado%20|Success" xr:uid="{B66E5651-FFDA-49D1-B995-10AD37E3ED68}"/>
    <hyperlink ref="N80" r:id="rId64" display="https://www.secop.gov.co/CO1BusinessLine/Tendering/ProcedureEdit/View?ProfileName=CCE-11-Procedimiento_Publicidad&amp;PPI=CO1.PPI.33820838&amp;DocUniqueName=Consulta&amp;DocTypeName=NextWay.Entities.Marketplace.Tendering.ProcedureRequest&amp;ProfileVersion=12&amp;DocUniqueIdentifier=CO1.REQ.6710857&amp;prevCtxUrl=https%3a%2f%2fwww.secop.gov.co%2fCO1BusinessLine%2fTendering%2fBuyerWorkArea%2fIndex%3fDocUniqueIdentifier%3dCO1.BDOS.6584560&amp;prevCtxLbl=&amp;Messages=Publicado%20|Success" xr:uid="{8D674E35-7B20-4AFA-B459-FE3BBF0409B0}"/>
    <hyperlink ref="N81" r:id="rId65" display="https://www.secop.gov.co/CO1BusinessLine/Tendering/ProcedureEdit/View?ProfileName=CCE-11-Procedimiento_Publicidad&amp;PPI=CO1.PPI.33821081&amp;DocUniqueName=Consulta&amp;DocTypeName=NextWay.Entities.Marketplace.Tendering.ProcedureRequest&amp;ProfileVersion=12&amp;DocUniqueIdentifier=CO1.REQ.6710579&amp;prevCtxUrl=https%3a%2f%2fwww.secop.gov.co%2fCO1BusinessLine%2fTendering%2fBuyerWorkArea%2fIndex%3fDocUniqueIdentifier%3dCO1.BDOS.6584652&amp;prevCtxLbl=&amp;Messages=Publicado%20|Success" xr:uid="{C5FC14D2-ED62-4508-8FA6-31ABBA37DB64}"/>
    <hyperlink ref="N82" r:id="rId66" display="https://www.secop.gov.co/CO1BusinessLine/Tendering/ProcedureEdit/View?ProfileName=CCE-11-Procedimiento_Publicidad&amp;PPI=CO1.PPI.33821417&amp;DocUniqueName=Consulta&amp;DocTypeName=NextWay.Entities.Marketplace.Tendering.ProcedureRequest&amp;ProfileVersion=12&amp;DocUniqueIdentifier=CO1.REQ.6710585&amp;prevCtxUrl=https%3a%2f%2fwww.secop.gov.co%2fCO1BusinessLine%2fTendering%2fBuyerWorkArea%2fIndex%3fDocUniqueIdentifier%3dCO1.BDOS.6584657&amp;prevCtxLbl=&amp;Messages=Publicado%20|Success" xr:uid="{60EB904D-F031-44CA-9769-1BBF0D306F27}"/>
    <hyperlink ref="N83" r:id="rId67" display="https://www.secop.gov.co/CO1BusinessLine/Tendering/ProcedureEdit/View?ProfileName=CCE-11-Procedimiento_Publicidad&amp;PPI=CO1.PPI.33822057&amp;DocUniqueName=Consulta&amp;DocTypeName=NextWay.Entities.Marketplace.Tendering.ProcedureRequest&amp;ProfileVersion=12&amp;DocUniqueIdentifier=CO1.REQ.6711310&amp;prevCtxUrl=https%3a%2f%2fwww.secop.gov.co%2fCO1BusinessLine%2fTendering%2fBuyerWorkArea%2fIndex%3fDocUniqueIdentifier%3dCO1.BDOS.6584830&amp;prevCtxLbl=&amp;Messages=Publicado%20|Success" xr:uid="{E7DFFC26-8303-4939-9B2B-2DC1868D558F}"/>
    <hyperlink ref="N199" r:id="rId68" display="https://www.secop.gov.co/CO1BusinessLine/Tendering/ProcedureEdit/View?DocUniqueIdentifier=CO1.REQ.6696631&amp;PrevCtxLbl=Work+Area&amp;PrevCtxUrl=https%3a%2f%2fwww.secop.gov.co%2fCO1BusinessLine%2fTendering%2fBuyerWorkArea%2fIndex%3fDocUniqueIdentifier%3dCO1.BDOS.6570743&amp;Messages=Modificaci%C3%B3n%20aplicada%20%20|Success" xr:uid="{E0AB65E6-8DA1-41BB-A5E6-6FD14C160CBB}"/>
    <hyperlink ref="N84" r:id="rId69" display="https://www.secop.gov.co/CO1BusinessLine/Tendering/ProcedureEdit/View?ProfileName=CCE-11-Procedimiento_Publicidad&amp;PPI=CO1.PPI.33823048&amp;DocUniqueName=Consulta&amp;DocTypeName=NextWay.Entities.Marketplace.Tendering.ProcedureRequest&amp;ProfileVersion=12&amp;DocUniqueIdentifier=CO1.REQ.6711354&amp;prevCtxUrl=https%3a%2f%2fwww.secop.gov.co%2fCO1BusinessLine%2fTendering%2fBuyerWorkArea%2fIndex%3fDocUniqueIdentifier%3dCO1.BDOS.6585042&amp;prevCtxLbl=&amp;Messages=Publicado%20|Success" xr:uid="{A2BCEEB3-D87B-4A59-A35D-2250B7F89BD3}"/>
    <hyperlink ref="N85" r:id="rId70" display="https://www.secop.gov.co/CO1BusinessLine/Tendering/ProcedureEdit/View?ProfileName=CCE-11-Procedimiento_Publicidad&amp;PPI=CO1.PPI.33823084&amp;DocUniqueName=Consulta&amp;DocTypeName=NextWay.Entities.Marketplace.Tendering.ProcedureRequest&amp;ProfileVersion=12&amp;DocUniqueIdentifier=CO1.REQ.6711367&amp;prevCtxUrl=https%3a%2f%2fwww.secop.gov.co%2fCO1BusinessLine%2fTendering%2fBuyerWorkArea%2fIndex%3fDocUniqueIdentifier%3dCO1.BDOS.6584797&amp;prevCtxLbl=&amp;Messages=Publicado%20|Success" xr:uid="{5148BCCF-CD5D-49A8-BF81-41E0557C9945}"/>
    <hyperlink ref="N86" r:id="rId71" display="https://www.secop.gov.co/CO1BusinessLine/Tendering/ProcedureEdit/View?ProfileName=CCE-11-Procedimiento_Publicidad&amp;PPI=CO1.PPI.33823345&amp;DocUniqueName=Consulta&amp;DocTypeName=NextWay.Entities.Marketplace.Tendering.ProcedureRequest&amp;ProfileVersion=12&amp;DocUniqueIdentifier=CO1.REQ.6711434&amp;prevCtxUrl=https%3a%2f%2fwww.secop.gov.co%2fCO1BusinessLine%2fTendering%2fBuyerWorkArea%2fIndex%3fDocUniqueIdentifier%3dCO1.BDOS.6585056&amp;prevCtxLbl=&amp;Messages=Publicado%20|Success" xr:uid="{48FBC87A-BDC1-44BF-99C0-090AD269E314}"/>
    <hyperlink ref="N87" r:id="rId72" display="https://www.secop.gov.co/CO1BusinessLine/Tendering/ProcedureEdit/View?ProfileName=CCE-11-Procedimiento_Publicidad&amp;PPI=CO1.PPI.33824511&amp;DocUniqueName=Consulta&amp;DocTypeName=NextWay.Entities.Marketplace.Tendering.ProcedureRequest&amp;ProfileVersion=12&amp;DocUniqueIdentifier=CO1.REQ.6711784&amp;prevCtxUrl=https%3a%2f%2fwww.secop.gov.co%2fCO1BusinessLine%2fTendering%2fBuyerWorkArea%2fIndex%3fDocUniqueIdentifier%3dCO1.BDOS.6585275&amp;prevCtxLbl=&amp;Messages=Publicado%20|Success" xr:uid="{D3BA7EFA-4A05-438C-A14B-73711D042ACA}"/>
    <hyperlink ref="N88" r:id="rId73" display="https://www.secop.gov.co/CO1BusinessLine/Tendering/ProcedureEdit/View?ProfileName=CCE-11-Procedimiento_Publicidad&amp;PPI=CO1.PPI.33824277&amp;DocUniqueName=Consulta&amp;DocTypeName=NextWay.Entities.Marketplace.Tendering.ProcedureRequest&amp;ProfileVersion=12&amp;DocUniqueIdentifier=CO1.REQ.6711875&amp;prevCtxUrl=https%3a%2f%2fwww.secop.gov.co%2fCO1BusinessLine%2fTendering%2fBuyerWorkArea%2fIndex%3fDocUniqueIdentifier%3dCO1.BDOS.6585565&amp;prevCtxLbl=&amp;Messages=Publicado%20|Success" xr:uid="{422C3756-5A13-47E9-9314-DE48C5D7C7E7}"/>
    <hyperlink ref="N89" r:id="rId74" display="https://www.secop.gov.co/CO1BusinessLine/Tendering/ProcedureEdit/View?ProfileName=CCE-11-Procedimiento_Publicidad&amp;PPI=CO1.PPI.33824653&amp;DocUniqueName=Consulta&amp;DocTypeName=NextWay.Entities.Marketplace.Tendering.ProcedureRequest&amp;ProfileVersion=12&amp;DocUniqueIdentifier=CO1.REQ.6711598&amp;prevCtxUrl=https%3a%2f%2fwww.secop.gov.co%2fCO1BusinessLine%2fTendering%2fBuyerWorkArea%2fIndex%3fDocUniqueIdentifier%3dCO1.BDOS.6585475&amp;prevCtxLbl=&amp;Messages=Publicado%20|Success" xr:uid="{A8E65482-231C-4C48-B92F-E8C02EA73886}"/>
    <hyperlink ref="N90" r:id="rId75" display="https://www.secop.gov.co/CO1BusinessLine/Tendering/ProcedureEdit/View?ProfileName=CCE-11-Procedimiento_Publicidad&amp;PPI=CO1.PPI.33824954&amp;DocUniqueName=Consulta&amp;DocTypeName=NextWay.Entities.Marketplace.Tendering.ProcedureRequest&amp;ProfileVersion=12&amp;DocUniqueIdentifier=CO1.REQ.6712041&amp;prevCtxUrl=https%3a%2f%2fwww.secop.gov.co%2fCO1BusinessLine%2fTendering%2fBuyerWorkArea%2fIndex%3fDocUniqueIdentifier%3dCO1.BDOS.6585640&amp;prevCtxLbl=&amp;Messages=Publicado%20|Success" xr:uid="{A9C3462E-CF25-48A3-A223-C57ED60710C1}"/>
    <hyperlink ref="N91" r:id="rId76" display="https://www.secop.gov.co/CO1BusinessLine/Tendering/ProcedureEdit/View?ProfileName=CCE-11-Procedimiento_Publicidad&amp;PPI=CO1.PPI.33826328&amp;DocUniqueName=Consulta&amp;DocTypeName=NextWay.Entities.Marketplace.Tendering.ProcedureRequest&amp;ProfileVersion=12&amp;DocUniqueIdentifier=CO1.REQ.6712294&amp;prevCtxUrl=https%3a%2f%2fwww.secop.gov.co%2fCO1BusinessLine%2fTendering%2fBuyerWorkArea%2fIndex%3fDocUniqueIdentifier%3dCO1.BDOS.6586105&amp;prevCtxLbl=&amp;Messages=Publicado%20|Success" xr:uid="{3CC688CF-AC47-45CD-8814-1B777D8E2F40}"/>
    <hyperlink ref="N92" r:id="rId77" display="https://www.secop.gov.co/CO1BusinessLine/Tendering/ProcedureEdit/View?ProfileName=CCE-11-Procedimiento_Publicidad&amp;PPI=CO1.PPI.33826366&amp;DocUniqueName=Consulta&amp;DocTypeName=NextWay.Entities.Marketplace.Tendering.ProcedureRequest&amp;ProfileVersion=12&amp;DocUniqueIdentifier=CO1.REQ.6712532&amp;prevCtxUrl=https%3a%2f%2fwww.secop.gov.co%2fCO1BusinessLine%2fTendering%2fBuyerWorkArea%2fIndex%3fDocUniqueIdentifier%3dCO1.BDOS.6586119&amp;prevCtxLbl=&amp;Messages=Publicado%20|Success" xr:uid="{76DA3D9D-93D5-49C6-B32D-EE4AE3C8ED20}"/>
    <hyperlink ref="N93" r:id="rId78" display="https://www.secop.gov.co/CO1BusinessLine/Tendering/ProcedureEdit/View?ProfileName=CCE-11-Procedimiento_Publicidad&amp;PPI=CO1.PPI.33826382&amp;DocUniqueName=Consulta&amp;DocTypeName=NextWay.Entities.Marketplace.Tendering.ProcedureRequest&amp;ProfileVersion=12&amp;DocUniqueIdentifier=CO1.REQ.6712701&amp;prevCtxUrl=https%3a%2f%2fwww.secop.gov.co%2fCO1BusinessLine%2fTendering%2fBuyerWorkArea%2fIndex%3fDocUniqueIdentifier%3dCO1.BDOS.6586133&amp;prevCtxLbl=&amp;Messages=Publicado%20|Success" xr:uid="{C7FF16EB-025B-4D03-927C-91B5A7D00F59}"/>
    <hyperlink ref="N94" r:id="rId79" display="https://www.secop.gov.co/CO1BusinessLine/Tendering/ProcedureEdit/View?ProfileName=CCE-11-Procedimiento_Publicidad&amp;PPI=CO1.PPI.33826396&amp;DocUniqueName=Consulta&amp;DocTypeName=NextWay.Entities.Marketplace.Tendering.ProcedureRequest&amp;ProfileVersion=12&amp;DocUniqueIdentifier=CO1.REQ.6712387&amp;prevCtxUrl=https%3a%2f%2fwww.secop.gov.co%2fCO1BusinessLine%2fTendering%2fBuyerWorkArea%2fIndex%3fDocUniqueIdentifier%3dCO1.BDOS.6586321&amp;prevCtxLbl=&amp;Messages=Publicado%20|Success," xr:uid="{FC063BD6-39D1-4FDE-A2DB-61867C00EFFC}"/>
    <hyperlink ref="N95" r:id="rId80" display="https://www.secop.gov.co/CO1BusinessLine/Tendering/ProcedureEdit/View?ProfileName=CCE-11-Procedimiento_Publicidad&amp;PPI=CO1.PPI.33827514&amp;DocUniqueName=Consulta&amp;DocTypeName=NextWay.Entities.Marketplace.Tendering.ProcedureRequest&amp;ProfileVersion=12&amp;DocUniqueIdentifier=CO1.REQ.6712973&amp;prevCtxUrl=https%3a%2f%2fwww.secop.gov.co%2fCO1BusinessLine%2fTendering%2fBuyerWorkArea%2fIndex%3fDocUniqueIdentifier%3dCO1.BDOS.6586370&amp;prevCtxLbl=&amp;Messages=Publicado%20|Success" xr:uid="{D7D21831-6570-400F-A08A-F0417A03EC02}"/>
    <hyperlink ref="N96" r:id="rId81" display="https://www.secop.gov.co/CO1BusinessLine/Tendering/ProcedureEdit/View?ProfileName=CCE-11-Procedimiento_Publicidad&amp;PPI=CO1.PPI.33829924&amp;DocUniqueName=Consulta&amp;DocTypeName=NextWay.Entities.Marketplace.Tendering.ProcedureRequest&amp;ProfileVersion=12&amp;DocUniqueIdentifier=CO1.REQ.6713503&amp;prevCtxUrl=https%3a%2f%2fwww.secop.gov.co%2fCO1BusinessLine%2fTendering%2fBuyerWorkArea%2fIndex%3fDocUniqueIdentifier%3dCO1.BDOS.6587222&amp;prevCtxLbl=&amp;Messages=Publicado%20|Success" xr:uid="{0891F759-7596-4292-8738-562FA6346D1A}"/>
    <hyperlink ref="N97" r:id="rId82" display="https://www.secop.gov.co/CO1BusinessLine/Tendering/ProcedureEdit/View?ProfileName=CCE-11-Procedimiento_Publicidad&amp;PPI=CO1.PPI.33829952&amp;DocUniqueName=Consulta&amp;DocTypeName=NextWay.Entities.Marketplace.Tendering.ProcedureRequest&amp;ProfileVersion=12&amp;DocUniqueIdentifier=CO1.REQ.6713608&amp;prevCtxUrl=https%3a%2f%2fwww.secop.gov.co%2fCO1BusinessLine%2fTendering%2fBuyerWorkArea%2fIndex%3fDocUniqueIdentifier%3dCO1.BDOS.6586968&amp;prevCtxLbl=&amp;Messages=Publicado%20|Success" xr:uid="{BC38DF7C-E5F4-445C-A905-2AEEB090775C}"/>
    <hyperlink ref="N98" r:id="rId83" display="https://www.secop.gov.co/CO1BusinessLine/Tendering/ProcedureEdit/View?ProfileName=CCE-11-Procedimiento_Publicidad&amp;PPI=CO1.PPI.33829988&amp;DocUniqueName=Consulta&amp;DocTypeName=NextWay.Entities.Marketplace.Tendering.ProcedureRequest&amp;ProfileVersion=12&amp;DocUniqueIdentifier=CO1.REQ.6713526&amp;prevCtxUrl=https%3a%2f%2fwww.secop.gov.co%2fCO1BusinessLine%2fTendering%2fBuyerWorkArea%2fIndex%3fDocUniqueIdentifier%3dCO1.BDOS.6586986&amp;prevCtxLbl=&amp;Messages=Publicado%20|Success" xr:uid="{6BD19B97-5A9D-4876-8DE0-3A949AF0069D}"/>
    <hyperlink ref="N99" r:id="rId84" display="https://www.secop.gov.co/CO1BusinessLine/Tendering/ProcedureEdit/View?ProfileName=CCE-11-Procedimiento_Publicidad&amp;PPI=CO1.PPI.33832018&amp;DocUniqueName=Consulta&amp;DocTypeName=NextWay.Entities.Marketplace.Tendering.ProcedureRequest&amp;ProfileVersion=12&amp;DocUniqueIdentifier=CO1.REQ.6714316&amp;prevCtxUrl=https%3a%2f%2fwww.secop.gov.co%2fCO1BusinessLine%2fTendering%2fBuyerWorkArea%2fIndex%3fDocUniqueIdentifier%3dCO1.BDOS.6587743&amp;prevCtxLbl=&amp;Messages=Publicado%20|Success" xr:uid="{A5C45A61-B473-42A5-A8FA-3A7AE2B6C1DC}"/>
    <hyperlink ref="N100" r:id="rId85" display="https://www.secop.gov.co/CO1BusinessLine/Tendering/ProcedureEdit/View?ProfileName=CCE-11-Procedimiento_Publicidad&amp;PPI=CO1.PPI.33832468&amp;DocUniqueName=Consulta&amp;DocTypeName=NextWay.Entities.Marketplace.Tendering.ProcedureRequest&amp;ProfileVersion=12&amp;DocUniqueIdentifier=CO1.REQ.6714514&amp;prevCtxUrl=https%3a%2f%2fwww.secop.gov.co%2fCO1BusinessLine%2fTendering%2fBuyerWorkArea%2fIndex%3fDocUniqueIdentifier%3dCO1.BDOS.6587936&amp;prevCtxLbl=&amp;Messages=Publicado%20|Success" xr:uid="{A5D69DE2-33E9-4103-A381-610C7E9C541A}"/>
    <hyperlink ref="N101" r:id="rId86" display="https://www.secop.gov.co/CO1BusinessLine/Tendering/ProcedureEdit/View?ProfileName=CCE-11-Procedimiento_Publicidad&amp;PPI=CO1.PPI.33832784&amp;DocUniqueName=Consulta&amp;DocTypeName=NextWay.Entities.Marketplace.Tendering.ProcedureRequest&amp;ProfileVersion=12&amp;DocUniqueIdentifier=CO1.REQ.6714377&amp;prevCtxUrl=https%3a%2f%2fwww.secop.gov.co%2fCO1BusinessLine%2fTendering%2fBuyerWorkArea%2fIndex%3fDocUniqueIdentifier%3dCO1.BDOS.6588306&amp;prevCtxLbl=&amp;Messages=Publicado%20|Success" xr:uid="{EFBCC94F-64DC-42FC-84F0-CCC009EC87C3}"/>
    <hyperlink ref="N102" r:id="rId87" display="https://www.secop.gov.co/CO1BusinessLine/Tendering/ProcedureEdit/View?ProfileName=CCE-11-Procedimiento_Publicidad&amp;PPI=CO1.PPI.33833272&amp;DocUniqueName=Consulta&amp;DocTypeName=NextWay.Entities.Marketplace.Tendering.ProcedureRequest&amp;ProfileVersion=12&amp;DocUniqueIdentifier=CO1.REQ.6714852&amp;prevCtxUrl=https%3a%2f%2fwww.secop.gov.co%2fCO1BusinessLine%2fTendering%2fBuyerWorkArea%2fIndex%3fDocUniqueIdentifier%3dCO1.BDOS.6588429&amp;prevCtxLbl=&amp;Messages=Publicado%20|Success" xr:uid="{153A550D-3128-4F76-A433-9372E9F09822}"/>
    <hyperlink ref="N104" r:id="rId88" display="https://www.secop.gov.co/CO1BusinessLine/Tendering/ProcedureEdit/View?ProfileName=CCE-11-Procedimiento_Publicidad&amp;PPI=CO1.PPI.33856515&amp;DocUniqueName=Consulta&amp;DocTypeName=NextWay.Entities.Marketplace.Tendering.ProcedureRequest&amp;ProfileVersion=12&amp;DocUniqueIdentifier=CO1.REQ.6719907&amp;prevCtxUrl=https%3a%2f%2fwww.secop.gov.co%2fCO1BusinessLine%2fTendering%2fBuyerWorkArea%2fIndex%3fDocUniqueIdentifier%3dCO1.BDOS.6593115&amp;prevCtxLbl=&amp;Messages=Publicado%20|Success" xr:uid="{6DDE8FBE-A93D-497E-AB90-21AE6DDDCCF9}"/>
    <hyperlink ref="N103" r:id="rId89" display="https://www.secop.gov.co/CO1BusinessLine/Tendering/ProcedureEdit/View?docUniqueIdentifier=CO1.REQ.6714597&amp;prevCtxLbl=Proceso&amp;prevCtxUrl=https%3a%2f%2fwww.secop.gov.co%3a443%2fCO1BusinessLine%2fTendering%2fBuyerWorkArea%2fIndex%3fDocUniqueIdentifier%3dCO1.BDOS.6588382" xr:uid="{BC2E4379-13E8-4FA8-BBC9-F03D0B310F8E}"/>
    <hyperlink ref="N105" r:id="rId90" display="https://www.secop.gov.co/CO1BusinessLine/Tendering/ProcedureEdit/View?ProfileName=CCE-11-Procedimiento_Publicidad&amp;PPI=CO1.PPI.33856559&amp;DocUniqueName=Consulta&amp;DocTypeName=NextWay.Entities.Marketplace.Tendering.ProcedureRequest&amp;ProfileVersion=12&amp;DocUniqueIdentifier=CO1.REQ.6720019&amp;prevCtxUrl=https%3a%2f%2fwww.secop.gov.co%2fCO1BusinessLine%2fTendering%2fBuyerWorkArea%2fIndex%3fDocUniqueIdentifier%3dCO1.BDOS.6593211&amp;prevCtxLbl=&amp;Messages=Publicado%20|Success" xr:uid="{D0B3DAC9-FA63-44D6-A65B-F81E2E99A008}"/>
    <hyperlink ref="N106" r:id="rId91" display="https://www.secop.gov.co/CO1BusinessLine/Tendering/ProcedureEdit/View?ProfileName=CCE-11-Procedimiento_Publicidad&amp;PPI=CO1.PPI.33856590&amp;DocUniqueName=Consulta&amp;DocTypeName=NextWay.Entities.Marketplace.Tendering.ProcedureRequest&amp;ProfileVersion=12&amp;DocUniqueIdentifier=CO1.REQ.6719820&amp;prevCtxUrl=https%3a%2f%2fwww.secop.gov.co%2fCO1BusinessLine%2fTendering%2fBuyerWorkArea%2fIndex%3fDocUniqueIdentifier%3dCO1.BDOS.6593422&amp;prevCtxLbl=&amp;Messages=Publicado%20|Success" xr:uid="{CDF68830-A393-454E-A6AF-56BC0CAE1B78}"/>
    <hyperlink ref="N107" r:id="rId92" display="https://www.secop.gov.co/CO1BusinessLine/Tendering/ProcedureEdit/View?ProfileName=CCE-11-Procedimiento_Publicidad&amp;PPI=CO1.PPI.33869327&amp;DocUniqueName=Consulta&amp;DocTypeName=NextWay.Entities.Marketplace.Tendering.ProcedureRequest&amp;ProfileVersion=12&amp;DocUniqueIdentifier=CO1.REQ.6722766&amp;prevCtxUrl=https%3a%2f%2fwww.secop.gov.co%2fCO1BusinessLine%2fTendering%2fBuyerWorkArea%2fIndex%3fDocUniqueIdentifier%3dCO1.BDOS.6596269&amp;prevCtxLbl=&amp;Messages=Publicado%20|Success" xr:uid="{D366ADDC-D143-4BF6-BF02-5E4EDD0B0A5A}"/>
    <hyperlink ref="N108" r:id="rId93" display="https://www.secop.gov.co/CO1BusinessLine/Tendering/ProcedureEdit/View?ProfileName=CCE-11-Procedimiento_Publicidad&amp;PPI=CO1.PPI.33869904&amp;DocUniqueName=Consulta&amp;DocTypeName=NextWay.Entities.Marketplace.Tendering.ProcedureRequest&amp;ProfileVersion=12&amp;DocUniqueIdentifier=CO1.REQ.6722784&amp;prevCtxUrl=https%3a%2f%2fwww.secop.gov.co%2fCO1BusinessLine%2fTendering%2fBuyerWorkArea%2fIndex%3fDocUniqueIdentifier%3dCO1.BDOS.6596338&amp;prevCtxLbl=&amp;Messages=Publicado%20|Success" xr:uid="{D1FA4B63-08EE-4A7D-A99C-DBACEFF07018}"/>
    <hyperlink ref="N109" r:id="rId94" display="https://www.secop.gov.co/CO1BusinessLine/Tendering/ProcedureEdit/View?ProfileName=CCE-11-Procedimiento_Publicidad&amp;PPI=CO1.PPI.33869988&amp;DocUniqueName=Consulta&amp;DocTypeName=NextWay.Entities.Marketplace.Tendering.ProcedureRequest&amp;ProfileVersion=12&amp;DocUniqueIdentifier=CO1.REQ.6723099&amp;prevCtxUrl=https%3a%2f%2fwww.secop.gov.co%2fCO1BusinessLine%2fTendering%2fBuyerWorkArea%2fIndex%3fDocUniqueIdentifier%3dCO1.BDOS.6596603&amp;prevCtxLbl=&amp;Messages=Publicado%20|Success" xr:uid="{69F51A3B-F15B-4EBB-8FF0-CF9580A065E3}"/>
    <hyperlink ref="N110" r:id="rId95" display="https://www.secop.gov.co/CO1BusinessLine/Tendering/ProcedureEdit/View?ProfileName=CCE-11-Procedimiento_Publicidad&amp;PPI=CO1.PPI.33884183&amp;DocUniqueName=Consulta&amp;DocTypeName=NextWay.Entities.Marketplace.Tendering.ProcedureRequest&amp;ProfileVersion=12&amp;DocUniqueIdentifier=CO1.REQ.6727023&amp;prevCtxUrl=https%3a%2f%2fwww.secop.gov.co%2fCO1BusinessLine%2fTendering%2fBuyerWorkArea%2fIndex%3fDocUniqueIdentifier%3dCO1.BDOS.6600224&amp;prevCtxLbl=&amp;Messages=Publicado%20|Success" xr:uid="{00A024F5-EE8E-4FC7-A1BF-0BE749C295AC}"/>
    <hyperlink ref="N111" r:id="rId96" display="https://www.secop.gov.co/CO1BusinessLine/Tendering/ProcedureEdit/View?ProfileName=CCE-11-Procedimiento_Publicidad&amp;PPI=CO1.PPI.33899535&amp;DocUniqueName=Consulta&amp;DocTypeName=NextWay.Entities.Marketplace.Tendering.ProcedureRequest&amp;ProfileVersion=12&amp;DocUniqueIdentifier=CO1.REQ.6730544&amp;prevCtxUrl=https%3a%2f%2fwww.secop.gov.co%2fCO1BusinessLine%2fTendering%2fBuyerWorkArea%2fIndex%3fDocUniqueIdentifier%3dCO1.BDOS.6603667&amp;prevCtxLbl=&amp;Messages=Publicado%20|Success" xr:uid="{DEA156A8-3A20-42A9-A491-D085813E7AB6}"/>
    <hyperlink ref="N112" r:id="rId97" display="https://www.secop.gov.co/CO1BusinessLine/Tendering/ProcedureEdit/View?ProfileName=CCE-11-Procedimiento_Publicidad&amp;PPI=CO1.PPI.33899561&amp;DocUniqueName=Consulta&amp;DocTypeName=NextWay.Entities.Marketplace.Tendering.ProcedureRequest&amp;ProfileVersion=12&amp;DocUniqueIdentifier=CO1.REQ.6730746&amp;prevCtxUrl=https%3a%2f%2fwww.secop.gov.co%2fCO1BusinessLine%2fTendering%2fBuyerWorkArea%2fIndex%3fDocUniqueIdentifier%3dCO1.BDOS.6603591&amp;prevCtxLbl=&amp;Messages=Publicado%20|Success" xr:uid="{D8B34E50-ED35-4FDF-9C0B-F61EF0D030D6}"/>
    <hyperlink ref="N113" r:id="rId98" display="https://www.secop.gov.co/CO1BusinessLine/Tendering/ProcedureEdit/View?ProfileName=CCE-11-Procedimiento_Publicidad&amp;PPI=CO1.PPI.33927775&amp;DocUniqueName=Consulta&amp;DocTypeName=NextWay.Entities.Marketplace.Tendering.ProcedureRequest&amp;ProfileVersion=12&amp;DocUniqueIdentifier=CO1.REQ.6737371&amp;prevCtxUrl=https%3a%2f%2fwww.secop.gov.co%2fCO1BusinessLine%2fTendering%2fBuyerWorkArea%2fIndex%3fDocUniqueIdentifier%3dCO1.BDOS.6610191&amp;prevCtxLbl=&amp;Messages=Publicado%20|Success" xr:uid="{842D7DD2-A934-4384-9FBF-EB99D7894922}"/>
    <hyperlink ref="N114" r:id="rId99" display="https://www.secop.gov.co/CO1BusinessLine/Tendering/ProcedureEdit/View?ProfileName=CCE-11-Procedimiento_Publicidad&amp;PPI=CO1.PPI.33947283&amp;DocUniqueName=Consulta&amp;DocTypeName=NextWay.Entities.Marketplace.Tendering.ProcedureRequest&amp;ProfileVersion=12&amp;DocUniqueIdentifier=CO1.REQ.6741961&amp;prevCtxUrl=https%3a%2f%2fwww.secop.gov.co%2fCO1BusinessLine%2fTendering%2fBuyerWorkArea%2fIndex%3fDocUniqueIdentifier%3dCO1.BDOS.6615308&amp;prevCtxLbl=&amp;Messages=Publicado%20|Success" xr:uid="{47EA20C0-6702-4160-9690-6E43271565AA}"/>
    <hyperlink ref="N162" r:id="rId100" display="https://www.secop.gov.co/CO1BusinessLine/Tendering/ProcedureEdit/View?ProfileName=CCE-11-Procedimiento_Publicidad&amp;PPI=CO1.PPI.33991742&amp;DocUniqueName=Consulta&amp;DocTypeName=NextWay.Entities.Marketplace.Tendering.ProcedureRequest&amp;ProfileVersion=12&amp;DocUniqueIdentifier=CO1.REQ.6754183&amp;prevCtxUrl=https%3a%2f%2fwww.secop.gov.co%2fCO1BusinessLine%2fTendering%2fBuyerWorkArea%2fIndex%3fDocUniqueIdentifier%3dCO1.BDOS.6627270&amp;prevCtxLbl=&amp;Messages=Publicado%20|Success" xr:uid="{1F201F9F-1346-467F-8F8C-31C9A9C0E531}"/>
    <hyperlink ref="N115" r:id="rId101" display="https://www.secop.gov.co/CO1BusinessLine/Tendering/ProcedureEdit/View?ProfileName=CCE-11-Procedimiento_Publicidad&amp;PPI=CO1.PPI.34022512&amp;DocUniqueName=Consulta&amp;DocTypeName=NextWay.Entities.Marketplace.Tendering.ProcedureRequest&amp;ProfileVersion=12&amp;DocUniqueIdentifier=CO1.REQ.6762705&amp;prevCtxUrl=https%3a%2f%2fwww.secop.gov.co%2fCO1BusinessLine%2fTendering%2fBuyerWorkArea%2fIndex%3fDocUniqueIdentifier%3dCO1.BDOS.6635429&amp;prevCtxLbl=&amp;Messages=Publicado%20|Success" xr:uid="{136DECDA-E6A6-47E3-8438-CA3AF0BA3A1B}"/>
    <hyperlink ref="N116" r:id="rId102" display="https://www.secop.gov.co/CO1BusinessLine/Tendering/ProcedureEdit/View?ProfileName=CCE-11-Procedimiento_Publicidad&amp;PPI=CO1.PPI.34048740&amp;DocUniqueName=Consulta&amp;DocTypeName=NextWay.Entities.Marketplace.Tendering.ProcedureRequest&amp;ProfileVersion=12&amp;DocUniqueIdentifier=CO1.REQ.6769320&amp;prevCtxUrl=https%3a%2f%2fwww.secop.gov.co%2fCO1BusinessLine%2fTendering%2fBuyerWorkArea%2fIndex%3fDocUniqueIdentifier%3dCO1.BDOS.6642318&amp;prevCtxLbl=&amp;Messages=Publicado%20|Success" xr:uid="{2713B5F9-EBBA-411E-8CE9-35977B26EDBA}"/>
    <hyperlink ref="N117" r:id="rId103" display="https://www.secop.gov.co/CO1BusinessLine/Tendering/ProcedureEdit/View?ProfileName=CCE-11-Procedimiento_Publicidad&amp;PPI=CO1.PPI.34048771&amp;DocUniqueName=Consulta&amp;DocTypeName=NextWay.Entities.Marketplace.Tendering.ProcedureRequest&amp;ProfileVersion=12&amp;DocUniqueIdentifier=CO1.REQ.6769322&amp;prevCtxUrl=https%3a%2f%2fwww.secop.gov.co%2fCO1BusinessLine%2fTendering%2fBuyerWorkArea%2fIndex%3fDocUniqueIdentifier%3dCO1.BDOS.6642134&amp;prevCtxLbl=&amp;Messages=Publicado%20|Success" xr:uid="{EB8D1A23-92FF-41B4-B6AC-0C5FFE3BE6E2}"/>
    <hyperlink ref="N118" r:id="rId104" display="https://www.secop.gov.co/CO1BusinessLine/Tendering/ProcedureEdit/View?docUniqueIdentifier=CO1.REQ.6769324&amp;prevCtxLbl=Proceso&amp;prevCtxUrl=https%3a%2f%2fwww.secop.gov.co%3a443%2fCO1BusinessLine%2fTendering%2fBuyerWorkArea%2fIndex%3fDocUniqueIdentifier%3dCO1.BDOS.6642325" xr:uid="{F00238CD-3132-4047-9661-B35AEDF7C969}"/>
    <hyperlink ref="N119" r:id="rId105" display="https://www.secop.gov.co/CO1BusinessLine/Tendering/ProcedureEdit/View?ProfileName=CCE-11-Procedimiento_Publicidad&amp;PPI=CO1.PPI.34145552&amp;DocUniqueName=Consulta&amp;DocTypeName=NextWay.Entities.Marketplace.Tendering.ProcedureRequest&amp;ProfileVersion=12&amp;DocUniqueIdentifier=CO1.REQ.6793967&amp;prevCtxUrl=https%3a%2f%2fwww.secop.gov.co%2fCO1BusinessLine%2fTendering%2fBuyerWorkArea%2fIndex%3fDocUniqueIdentifier%3dCO1.BDOS.6667037&amp;prevCtxLbl=&amp;Messages=Publicado%20|Success" xr:uid="{D335C6FD-2A1F-4D20-8DCF-6BDCD603AA16}"/>
    <hyperlink ref="N120" r:id="rId106" display="https://www.secop.gov.co/CO1BusinessLine/Tendering/ProcedureEdit/View?docUniqueIdentifier=CO1.REQ.6835287&amp;prevCtxLbl=Proceso&amp;prevCtxUrl=https%3a%2f%2fwww.secop.gov.co%3a443%2fCO1BusinessLine%2fTendering%2fBuyerWorkArea%2fIndex%3fDocUniqueIdentifier%3dCO1.BDOS.6707423" xr:uid="{5D735769-C00F-4CA3-BA7D-CBA833034552}"/>
    <hyperlink ref="N121" r:id="rId107" display="https://www.secop.gov.co/CO1BusinessLine/Tendering/ProcedureEdit/View?ProfileName=CCE-11-Procedimiento_Publicidad&amp;PPI=CO1.PPI.34308695&amp;DocUniqueName=Consulta&amp;DocTypeName=NextWay.Entities.Marketplace.Tendering.ProcedureRequest&amp;ProfileVersion=12&amp;DocUniqueIdentifier=CO1.REQ.6835479&amp;prevCtxUrl=https%3a%2f%2fwww.secop.gov.co%2fCO1BusinessLine%2fTendering%2fBuyerWorkArea%2fIndex%3fDocUniqueIdentifier%3dCO1.BDOS.6707560&amp;prevCtxLbl=&amp;Messages=Publicado%20|Success" xr:uid="{D3BEABDA-32EA-4008-9D40-C71EB77DAE6B}"/>
    <hyperlink ref="N122" r:id="rId108" display="https://www.secop.gov.co/CO1BusinessLine/Tendering/ProcedureEdit/View?ProfileName=CCE-11-Procedimiento_Publicidad&amp;PPI=CO1.PPI.34315787&amp;DocUniqueName=Consulta&amp;DocTypeName=NextWay.Entities.Marketplace.Tendering.ProcedureRequest&amp;ProfileVersion=12&amp;DocUniqueIdentifier=CO1.REQ.6837719&amp;prevCtxUrl=https%3a%2f%2fwww.secop.gov.co%2fCO1BusinessLine%2fTendering%2fBuyerWorkArea%2fIndex%3fDocUniqueIdentifier%3dCO1.BDOS.6709803&amp;prevCtxLbl=&amp;Messages=Publicado%20|Success" xr:uid="{80462073-76F9-4E57-97B9-E68A7DE9C1DC}"/>
    <hyperlink ref="N123" r:id="rId109" display="https://www.secop.gov.co/CO1BusinessLine/Tendering/ProcedureEdit/View?ProfileName=CCE-11-Procedimiento_Publicidad&amp;PPI=CO1.PPI.34355616&amp;DocUniqueName=Consulta&amp;DocTypeName=NextWay.Entities.Marketplace.Tendering.ProcedureRequest&amp;ProfileVersion=12&amp;DocUniqueIdentifier=CO1.REQ.6847453&amp;prevCtxUrl=https%3a%2f%2fwww.secop.gov.co%2fCO1BusinessLine%2fTendering%2fBuyerWorkArea%2fIndex%3fDocUniqueIdentifier%3dCO1.BDOS.6719601&amp;prevCtxLbl=&amp;Messages=Publicado%20|Success" xr:uid="{68724BD4-6D1D-4846-9B01-228704ED0BAF}"/>
    <hyperlink ref="N124" r:id="rId110" display="https://www.secop.gov.co/CO1BusinessLine/Tendering/ProcedureEdit/View?ProfileName=CCE-11-Procedimiento_Publicidad&amp;PPI=CO1.PPI.34355584&amp;DocUniqueName=Consulta&amp;DocTypeName=NextWay.Entities.Marketplace.Tendering.ProcedureRequest&amp;ProfileVersion=12&amp;DocUniqueIdentifier=CO1.REQ.6847098&amp;prevCtxUrl=https%3a%2f%2fwww.secop.gov.co%2fCO1BusinessLine%2fTendering%2fBuyerWorkArea%2fIndex%3fDocUniqueIdentifier%3dCO1.BDOS.6719450&amp;prevCtxLbl=&amp;Messages=Publicado%20|Success" xr:uid="{0327814D-3346-4CE2-A56F-3594BA65308E}"/>
    <hyperlink ref="N125" r:id="rId111" display="https://www.secop.gov.co/CO1BusinessLine/Tendering/ProcedureEdit/View?ProfileName=CCE-11-Procedimiento_Publicidad&amp;PPI=CO1.PPI.34419342&amp;DocUniqueName=Consulta&amp;DocTypeName=NextWay.Entities.Marketplace.Tendering.ProcedureRequest&amp;ProfileVersion=12&amp;DocUniqueIdentifier=CO1.REQ.6862180&amp;prevCtxUrl=https%3a%2f%2fwww.secop.gov.co%2fCO1BusinessLine%2fTendering%2fBuyerWorkArea%2fIndex%3fDocUniqueIdentifier%3dCO1.BDOS.6733587&amp;prevCtxLbl=&amp;Messages=Publicado%20|Success" xr:uid="{5FDCD552-67BD-4616-88E6-99BF71D5A50F}"/>
    <hyperlink ref="N126" r:id="rId112" display="https://www.secop.gov.co/CO1BusinessLine/Tendering/ProcedureEdit/View?ProfileName=CCE-11-Procedimiento_Publicidad&amp;PPI=CO1.PPI.34419395&amp;DocUniqueName=Consulta&amp;DocTypeName=NextWay.Entities.Marketplace.Tendering.ProcedureRequest&amp;ProfileVersion=12&amp;DocUniqueIdentifier=CO1.REQ.6862242&amp;prevCtxUrl=https%3a%2f%2fwww.secop.gov.co%2fCO1BusinessLine%2fTendering%2fBuyerWorkArea%2fIndex%3fDocUniqueIdentifier%3dCO1.BDOS.6733868&amp;prevCtxLbl=&amp;Messages=Publicado%20|Success" xr:uid="{B48FC529-C7E0-4EB5-BC71-311DCE2DD866}"/>
    <hyperlink ref="N127" r:id="rId113" display="https://www.secop.gov.co/CO1BusinessLine/Tendering/ProcedureEdit/View?ProfileName=CCE-11-Procedimiento_Publicidad&amp;PPI=CO1.PPI.34432471&amp;DocUniqueName=Consulta&amp;DocTypeName=NextWay.Entities.Marketplace.Tendering.ProcedureRequest&amp;ProfileVersion=12&amp;DocUniqueIdentifier=CO1.REQ.6865918&amp;prevCtxUrl=https%3a%2f%2fwww.secop.gov.co%2fCO1BusinessLine%2fTendering%2fBuyerWorkArea%2fIndex%3fDocUniqueIdentifier%3dCO1.BDOS.6737413&amp;prevCtxLbl=&amp;Messages=Publicado%20|Success" xr:uid="{D23D3C7D-DBEC-40DE-A99E-974235663B65}"/>
    <hyperlink ref="N128" r:id="rId114" display="https://www.secop.gov.co/CO1BusinessLine/Tendering/ProcedureEdit/View?ProfileName=CCE-11-Procedimiento_Publicidad&amp;PPI=CO1.PPI.34432813&amp;DocUniqueName=Consulta&amp;DocTypeName=NextWay.Entities.Marketplace.Tendering.ProcedureRequest&amp;ProfileVersion=12&amp;DocUniqueIdentifier=CO1.REQ.6866102&amp;prevCtxUrl=https%3a%2f%2fwww.secop.gov.co%2fCO1BusinessLine%2fTendering%2fBuyerWorkArea%2fIndex%3fDocUniqueIdentifier%3dCO1.BDOS.6737196&amp;prevCtxLbl=&amp;Messages=Publicado%20|Success" xr:uid="{5299E74F-5D69-43C7-8B9E-E01656727250}"/>
    <hyperlink ref="N200" r:id="rId115" display="https://www.secop.gov.co/CO1BusinessLine/Tendering/ProcedureEdit/View?DocUniqueIdentifier=CO1.REQ.6846513&amp;PrevCtxLbl=Work+Area&amp;PrevCtxUrl=https%3a%2f%2fwww.secop.gov.co%2fCO1BusinessLine%2fTendering%2fBuyerWorkArea%2fIndex%3fDocUniqueIdentifier%3dCO1.BDOS.6718370&amp;Messages=Modificaci%C3%B3n%20aplicada%20%20|Success" xr:uid="{D2609E1B-6C05-4CDF-A47A-6448DDD08A38}"/>
    <hyperlink ref="N163" r:id="rId116" display="https://www.secop.gov.co/CO1BusinessLine/Tendering/ProcedureEdit/View?DocUniqueIdentifier=CO1.REQ.6845594&amp;PrevCtxLbl=Work+Area&amp;PrevCtxUrl=https%3a%2f%2fwww.secop.gov.co%2fCO1BusinessLine%2fTendering%2fBuyerWorkArea%2fIndex%3fDocUniqueIdentifier%3dCO1.BDOS.6717494&amp;Messages=Modificaci%C3%B3n%20aplicada%20%20|Success" xr:uid="{EEEC9CEB-B5EB-4CB2-A3DC-FE11BD74E95E}"/>
    <hyperlink ref="N164" r:id="rId117" display="https://www.secop.gov.co/CO1BusinessLine/Tendering/ProcedureEdit/View?DocUniqueIdentifier=CO1.REQ.6849036&amp;PrevCtxLbl=Work+Area&amp;PrevCtxUrl=https%3a%2f%2fwww.secop.gov.co%2fCO1BusinessLine%2fTendering%2fBuyerWorkArea%2fIndex%3fDocUniqueIdentifier%3dCO1.BDOS.6720795&amp;Messages=Modificaci%C3%B3n%20aplicada%20%20|Success" xr:uid="{A8AF364A-A73E-45AF-BC75-AA8C9BA099BC}"/>
    <hyperlink ref="N129" r:id="rId118" display="https://www.secop.gov.co/CO1BusinessLine/Tendering/ProcedureEdit/View?ProfileName=CCE-11-Procedimiento_Publicidad&amp;PPI=CO1.PPI.34645235&amp;DocUniqueName=Consulta&amp;DocTypeName=NextWay.Entities.Marketplace.Tendering.ProcedureRequest&amp;ProfileVersion=12&amp;DocUniqueIdentifier=CO1.REQ.6918616&amp;prevCtxUrl=https%3a%2f%2fwww.secop.gov.co%2fCO1BusinessLine%2fTendering%2fBuyerWorkArea%2fIndex%3fDocUniqueIdentifier%3dCO1.BDOS.6789006&amp;prevCtxLbl=&amp;Messages=Publicado%20|Success" xr:uid="{2513B0F6-1D87-4EBC-A121-57D64977A805}"/>
    <hyperlink ref="N130" r:id="rId119" display="https://www.secop.gov.co/CO1BusinessLine/Tendering/ProcedureEdit/View?ProfileName=CCE-11-Procedimiento_Publicidad&amp;PPI=CO1.PPI.34645171&amp;DocUniqueName=Consulta&amp;DocTypeName=NextWay.Entities.Marketplace.Tendering.ProcedureRequest&amp;ProfileVersion=12&amp;DocUniqueIdentifier=CO1.REQ.6918802&amp;prevCtxUrl=https%3a%2f%2fwww.secop.gov.co%2fCO1BusinessLine%2fTendering%2fBuyerWorkArea%2fIndex%3fDocUniqueIdentifier%3dCO1.BDOS.6789301&amp;prevCtxLbl=&amp;Messages=Publicado%20|Success" xr:uid="{BFF36B3A-C290-466E-936A-ED6D4B0B4CAC}"/>
    <hyperlink ref="N131" r:id="rId120" display="https://www.secop.gov.co/CO1BusinessLine/Tendering/ProcedureEdit/View?ProfileName=CCE-11-Procedimiento_Publicidad&amp;PPI=CO1.PPI.34768990&amp;DocUniqueName=Consulta&amp;DocTypeName=NextWay.Entities.Marketplace.Tendering.ProcedureRequest&amp;ProfileVersion=12&amp;DocUniqueIdentifier=CO1.REQ.6951428&amp;prevCtxUrl=https%3a%2f%2fwww.secop.gov.co%2fCO1BusinessLine%2fTendering%2fBuyerWorkArea%2fIndex%3fDocUniqueIdentifier%3dCO1.BDOS.6821875&amp;prevCtxLbl=&amp;Messages=Publicado%20|Success" xr:uid="{99DC572B-7E0E-4EC3-A160-22A49E30C9C4}"/>
    <hyperlink ref="N8" r:id="rId121" display="https://www.secop.gov.co/CO1BusinessLine/Tendering/ProcedureEdit/View?ProfileName=CCE-11-Procedimiento_Publicidad&amp;PPI=CO1.PPI.34705637&amp;DocUniqueName=Consulta&amp;DocTypeName=NextWay.Entities.Marketplace.Tendering.ProcedureRequest&amp;ProfileVersion=12&amp;DocUniqueIdentifier=CO1.REQ.6933903&amp;prevCtxUrl=https%3a%2f%2fwww.secop.gov.co%2fCO1BusinessLine%2fTendering%2fBuyerWorkArea%2fIndex%3fDocUniqueIdentifier%3dCO1.BDOS.6804357&amp;prevCtxLbl=&amp;Messages=Publicado%20|Success" xr:uid="{E17740F3-2758-4665-9CD1-54A4C863A007}"/>
    <hyperlink ref="N132" r:id="rId122" display="https://www.secop.gov.co/CO1BusinessLine/Tendering/ProcedureEdit/View?ProfileName=CCE-11-Procedimiento_Publicidad&amp;PPI=CO1.PPI.34843507&amp;DocUniqueName=Consulta&amp;DocTypeName=NextWay.Entities.Marketplace.Tendering.ProcedureRequest&amp;ProfileVersion=12&amp;DocUniqueIdentifier=CO1.REQ.6971670&amp;prevCtxUrl=https%3a%2f%2fwww.secop.gov.co%2fCO1BusinessLine%2fTendering%2fBuyerWorkArea%2fIndex%3fDocUniqueIdentifier%3dCO1.BDOS.6842332&amp;prevCtxLbl=&amp;Messages=Publicado%20|Success" xr:uid="{65114397-2F53-4804-8C1E-333A8B19BC48}"/>
    <hyperlink ref="N133" r:id="rId123" display="https://www.secop.gov.co/CO1BusinessLine/Tendering/ProcedureEdit/View?ProfileName=CCE-11-Procedimiento_Publicidad&amp;PPI=CO1.PPI.34905385&amp;DocUniqueName=Consulta&amp;DocTypeName=NextWay.Entities.Marketplace.Tendering.ProcedureRequest&amp;ProfileVersion=12&amp;DocUniqueIdentifier=CO1.REQ.6990036&amp;prevCtxUrl=https%3a%2f%2fwww.secop.gov.co%2fCO1BusinessLine%2fTendering%2fBuyerWorkArea%2fIndex%3fDocUniqueIdentifier%3dCO1.BDOS.6857351&amp;prevCtxLbl=&amp;Messages=Publicado%20|Success" xr:uid="{0C3B82B6-15CC-45A4-B39F-16A153716565}"/>
    <hyperlink ref="N134" r:id="rId124" display="https://www.secop.gov.co/CO1BusinessLine/Tendering/ProcedureEdit/View?ProfileName=CCE-11-Procedimiento_Publicidad&amp;PPI=CO1.PPI.35073563&amp;DocUniqueName=Consulta&amp;DocTypeName=NextWay.Entities.Marketplace.Tendering.ProcedureRequest&amp;ProfileVersion=12&amp;DocUniqueIdentifier=CO1.REQ.7029169&amp;prevCtxUrl=https%3a%2f%2fwww.secop.gov.co%2fCO1BusinessLine%2fTendering%2fBuyerWorkArea%2fIndex%3fDocUniqueIdentifier%3dCO1.BDOS.6898907&amp;prevCtxLbl=&amp;Messages=Publicado%20|Success" xr:uid="{E7D3F1C3-0CDC-4D38-8C47-59F4A2FAB126}"/>
    <hyperlink ref="N9" r:id="rId125" display="https://www.secop.gov.co/CO1BusinessLine/Tendering/ProcedureEdit/View?ProfileName=CCE-11-Procedimiento_Publicidad&amp;PPI=CO1.PPI.35139035&amp;DocUniqueName=Consulta&amp;DocTypeName=NextWay.Entities.Marketplace.Tendering.ProcedureRequest&amp;ProfileVersion=12&amp;DocUniqueIdentifier=CO1.REQ.7044414&amp;prevCtxUrl=https%3a%2f%2fwww.secop.gov.co%2fCO1BusinessLine%2fTendering%2fBuyerWorkArea%2fIndex%3fDocUniqueIdentifier%3dCO1.BDOS.6913389&amp;prevCtxLbl=&amp;Messages=Publicado%20|Success" xr:uid="{36FEC857-C4CF-4D10-B702-1A671A4AE4BF}"/>
    <hyperlink ref="N135" r:id="rId126" display="https://www.secop.gov.co/CO1BusinessLine/Tendering/ProcedureEdit/View?ProfileName=CCE-11-Procedimiento_Publicidad&amp;PPI=CO1.PPI.35213818&amp;DocUniqueName=Consulta&amp;DocTypeName=NextWay.Entities.Marketplace.Tendering.ProcedureRequest&amp;ProfileVersion=12&amp;DocUniqueIdentifier=CO1.REQ.7062290&amp;prevCtxUrl=https%3a%2f%2fwww.secop.gov.co%2fCO1BusinessLine%2fTendering%2fBuyerWorkArea%2fIndex%3fDocUniqueIdentifier%3dCO1.BDOS.6931818&amp;prevCtxLbl=&amp;Messages=Publicado%20|Success" xr:uid="{080388FB-3C3C-4492-9C21-F456241C6573}"/>
    <hyperlink ref="N192" r:id="rId127" display="https://www.secop.gov.co/CO1BusinessLine/Tendering/ProcedureEdit/View?ProfileName=CCE-11-Procedimiento_Publicidad&amp;PPI=CO1.PPI.35238885&amp;DocUniqueName=Consulta&amp;DocTypeName=NextWay.Entities.Marketplace.Tendering.ProcedureRequest&amp;ProfileVersion=12&amp;DocUniqueIdentifier=CO1.REQ.7068611&amp;prevCtxUrl=https%3a%2f%2fwww.secop.gov.co%2fCO1BusinessLine%2fTendering%2fBuyerWorkArea%2fIndex%3fDocUniqueIdentifier%3dCO1.BDOS.6937618&amp;prevCtxLbl=&amp;Messages=Publicado%20|Success" xr:uid="{3AF79CAD-EE78-4669-831B-65ED08E4EAC8}"/>
    <hyperlink ref="N165" r:id="rId128" display="https://www.secop.gov.co/CO1BusinessLine/Tendering/ProcedureEdit/View?DocUniqueIdentifier=CO1.REQ.7050259&amp;PrevCtxLbl=Work+Area&amp;PrevCtxUrl=https%3a%2f%2fwww.secop.gov.co%2fCO1BusinessLine%2fTendering%2fBuyerWorkArea%2fIndex%3fDocUniqueIdentifier%3dCO1.BDOS.6919622&amp;Messages=Modificaci%C3%B3n%20aplicada%20%20|Success" xr:uid="{A63F5B27-A92F-422C-8A30-6E1D5123F1E5}"/>
    <hyperlink ref="N10" r:id="rId129" display="https://www.secop.gov.co/CO1BusinessLine/Tendering/ProcedureEdit/View?ProfileName=CCE-11-Procedimiento_Publicidad&amp;PPI=CO1.PPI.35286592&amp;DocUniqueName=Consulta&amp;DocTypeName=NextWay.Entities.Marketplace.Tendering.ProcedureRequest&amp;ProfileVersion=12&amp;DocUniqueIdentifier=CO1.REQ.7079645&amp;prevCtxUrl=https%3a%2f%2fwww.secop.gov.co%2fCO1BusinessLine%2fTendering%2fBuyerWorkArea%2fIndex%3fDocUniqueIdentifier%3dCO1.BDOS.6948145&amp;prevCtxLbl=&amp;Messages=Publicado%20|Success" xr:uid="{BC337232-BC44-4A12-8BD3-F00CD4E911B6}"/>
    <hyperlink ref="N136" r:id="rId130" display="https://www.secop.gov.co/CO1BusinessLine/Tendering/ProcedureEdit/View?ProfileName=CCE-11-Procedimiento_Publicidad&amp;PPI=CO1.PPI.35295780&amp;DocUniqueName=Consulta&amp;DocTypeName=NextWay.Entities.Marketplace.Tendering.ProcedureRequest&amp;ProfileVersion=12&amp;DocUniqueIdentifier=CO1.REQ.7082503&amp;prevCtxUrl=https%3a%2f%2fwww.secop.gov.co%2fCO1BusinessLine%2fTendering%2fBuyerWorkArea%2fIndex%3fDocUniqueIdentifier%3dCO1.BDOS.6950602&amp;prevCtxLbl=&amp;Messages=Publicado%20|Success" xr:uid="{62EE5F4E-7698-4863-BC07-3D8EA33FCC1A}"/>
    <hyperlink ref="N11" r:id="rId131" display="https://www.secop.gov.co/CO1BusinessLine/Tendering/ProcedureEdit/View?ProfileName=CCE-11-Procedimiento_Publicidad&amp;PPI=CO1.PPI.35447729&amp;DocUniqueName=Consulta&amp;DocTypeName=NextWay.Entities.Marketplace.Tendering.ProcedureRequest&amp;ProfileVersion=12&amp;DocUniqueIdentifier=CO1.REQ.7119079&amp;prevCtxUrl=https%3a%2f%2fwww.secop.gov.co%2fCO1BusinessLine%2fTendering%2fBuyerWorkArea%2fIndex%3fDocUniqueIdentifier%3dCO1.BDOS.6986974&amp;prevCtxLbl=&amp;Messages=Publicado%20|Success" xr:uid="{4418CDB6-194D-45D8-BCBD-DC4EE645F312}"/>
    <hyperlink ref="N137" r:id="rId132" display="https://www.secop.gov.co/CO1BusinessLine/Tendering/ProcedureEdit/View?ProfileName=CCE-11-Procedimiento_Publicidad&amp;PPI=CO1.PPI.35483716&amp;DocUniqueName=Consulta&amp;DocTypeName=NextWay.Entities.Marketplace.Tendering.ProcedureRequest&amp;ProfileVersion=12&amp;DocUniqueIdentifier=CO1.REQ.7128434&amp;prevCtxUrl=https%3a%2f%2fwww.secop.gov.co%2fCO1BusinessLine%2fTendering%2fBuyerWorkArea%2fIndex%3fDocUniqueIdentifier%3dCO1.BDOS.6995805&amp;prevCtxLbl=&amp;Messages=Publicado%20|Success" xr:uid="{D5E1D237-DCAB-47E0-A2FB-0F2D25471E35}"/>
    <hyperlink ref="N12" r:id="rId133" display="https://www.secop.gov.co/CO1BusinessLine/Tendering/ProcedureEdit/View?ProfileName=CCE-11-Procedimiento_Publicidad&amp;PPI=CO1.PPI.35742042&amp;DocUniqueName=Consulta&amp;DocTypeName=NextWay.Entities.Marketplace.Tendering.ProcedureRequest&amp;ProfileVersion=12&amp;DocUniqueIdentifier=CO1.REQ.7192701&amp;prevCtxUrl=https%3a%2f%2fwww.secop.gov.co%2fCO1BusinessLine%2fTendering%2fBuyerWorkArea%2fIndex%3fDocUniqueIdentifier%3dCO1.BDOS.7058205&amp;prevCtxLbl=&amp;Messages=Publicado%20|Success" xr:uid="{61B7E2EA-2DDD-4F25-A7A4-66555D606469}"/>
    <hyperlink ref="N13" r:id="rId134" display="https://www.secop.gov.co/CO1BusinessLine/Tendering/ProcedureEdit/View?ProfileName=CCE-11-Procedimiento_Publicidad&amp;PPI=CO1.PPI.35877004&amp;DocUniqueName=Consulta&amp;DocTypeName=NextWay.Entities.Marketplace.Tendering.ProcedureRequest&amp;ProfileVersion=12&amp;DocUniqueIdentifier=CO1.REQ.7223996&amp;prevCtxUrl=https%3a%2f%2fwww.secop.gov.co%2fCO1BusinessLine%2fTendering%2fBuyerWorkArea%2fIndex%3fDocUniqueIdentifier%3dCO1.BDOS.7089414&amp;prevCtxLbl=&amp;Messages=Publicado%20|Success" xr:uid="{2D28D943-D93F-4C29-9468-7E2E3F4A3F1A}"/>
    <hyperlink ref="N7" r:id="rId135" display="https://www.secop.gov.co/CO1BusinessLine/Tendering/ProcedureEdit/View?ProfileName=CCE-11-Procedimiento_Publicidad&amp;PPI=CO1.PPI.35927199&amp;DocUniqueName=Consulta&amp;DocTypeName=NextWay.Entities.Marketplace.Tendering.ProcedureRequest&amp;ProfileVersion=12&amp;DocUniqueIdentifier=CO1.REQ.7236601&amp;prevCtxUrl=https%3a%2f%2fwww.secop.gov.co%2fCO1BusinessLine%2fTendering%2fBuyerWorkArea%2fIndex%3fDocUniqueIdentifier%3dCO1.BDOS.7100440&amp;prevCtxLbl=&amp;Messages=Publicado%20|Success" xr:uid="{D231CD55-B397-4516-81D4-334BFC7A2AB8}"/>
    <hyperlink ref="N14" r:id="rId136" display="https://www.secop.gov.co/CO1BusinessLine/Tendering/ProcedureEdit/View?ProfileName=CCE-11-Procedimiento_Publicidad&amp;PPI=CO1.PPI.36027594&amp;DocUniqueName=Consulta&amp;DocTypeName=NextWay.Entities.Marketplace.Tendering.ProcedureRequest&amp;ProfileVersion=12&amp;DocUniqueIdentifier=CO1.REQ.7263566&amp;prevCtxUrl=https%3a%2f%2fwww.secop.gov.co%2fCO1BusinessLine%2fTendering%2fBuyerWorkArea%2fIndex%3fDocUniqueIdentifier%3dCO1.BDOS.7124855&amp;prevCtxLbl=&amp;Messages=Publicado%20|Success" xr:uid="{6825B299-6FEA-443D-AA4A-4AF0B237965A}"/>
    <hyperlink ref="N15" r:id="rId137" display="https://www.secop.gov.co/CO1BusinessLine/Tendering/ProcedureEdit/View?ProfileName=CCE-11-Procedimiento_Publicidad&amp;PPI=CO1.PPI.36068685&amp;DocUniqueName=Consulta&amp;DocTypeName=NextWay.Entities.Marketplace.Tendering.ProcedureRequest&amp;ProfileVersion=12&amp;DocUniqueIdentifier=CO1.REQ.7271274&amp;prevCtxUrl=https%3a%2f%2fwww.secop.gov.co%2fCO1BusinessLine%2fTendering%2fBuyerWorkArea%2fIndex%3fDocUniqueIdentifier%3dCO1.BDOS.7135475&amp;prevCtxLbl=&amp;Messages=Publicado%20|Success" xr:uid="{69CAA74B-0E09-4141-90D5-0CE820C39EBB}"/>
    <hyperlink ref="N16" r:id="rId138" display="https://www.secop.gov.co/CO1BusinessLine/Tendering/ProcedureEdit/View?docUniqueIdentifier=CO1.REQ.7282337&amp;prevCtxLbl=Proceso&amp;prevCtxUrl=https%3a%2f%2fwww.secop.gov.co%3a443%2fCO1BusinessLine%2fTendering%2fBuyerWorkArea%2fIndex%3fDocUniqueIdentifier%3dCO1.BDOS.7146630" xr:uid="{1BC5FC5E-839C-482F-A015-0F09FE9A3BFB}"/>
    <hyperlink ref="N138" r:id="rId139" display="https://www.secop.gov.co/CO1BusinessLine/Tendering/ProcedureEdit/View?ProfileName=CCE-11-Procedimiento_Publicidad&amp;PPI=CO1.PPI.36173243&amp;DocUniqueName=Consulta&amp;DocTypeName=NextWay.Entities.Marketplace.Tendering.ProcedureRequest&amp;ProfileVersion=12&amp;DocUniqueIdentifier=CO1.REQ.7296484&amp;prevCtxUrl=https%3a%2f%2fwww.secop.gov.co%2fCO1BusinessLine%2fTendering%2fBuyerWorkArea%2fIndex%3fDocUniqueIdentifier%3dCO1.BDOS.7160476&amp;prevCtxLbl=&amp;Messages=Publicado%20|Success" xr:uid="{FEE3F69E-CADB-4E63-BF4B-1EA4D6D4BA86}"/>
    <hyperlink ref="N139" r:id="rId140" display="https://www.secop.gov.co/CO1BusinessLine/Tendering/ProcedureEdit/View?ProfileName=CCE-11-Procedimiento_Publicidad&amp;PPI=CO1.PPI.36173776&amp;DocUniqueName=Consulta&amp;DocTypeName=NextWay.Entities.Marketplace.Tendering.ProcedureRequest&amp;ProfileVersion=12&amp;DocUniqueIdentifier=CO1.REQ.7296925&amp;prevCtxUrl=https%3a%2f%2fwww.secop.gov.co%2fCO1BusinessLine%2fTendering%2fBuyerWorkArea%2fIndex%3fDocUniqueIdentifier%3dCO1.BDOS.7161101&amp;prevCtxLbl=&amp;Messages=Publicado%20|Success" xr:uid="{7EA56163-E3B3-4363-843D-BEB8C140D10E}"/>
    <hyperlink ref="N17" r:id="rId141" display="https://www.secop.gov.co/CO1BusinessLine/Tendering/ProcedureEdit/View?ProfileName=CCE-11-Procedimiento_Publicidad&amp;PPI=CO1.PPI.36292837&amp;DocUniqueName=Consulta&amp;DocTypeName=NextWay.Entities.Marketplace.Tendering.ProcedureRequest&amp;ProfileVersion=12&amp;DocUniqueIdentifier=CO1.REQ.7328686&amp;prevCtxUrl=https%3a%2f%2fwww.secop.gov.co%2fCO1BusinessLine%2fTendering%2fBuyerWorkArea%2fIndex%3fDocUniqueIdentifier%3dCO1.BDOS.7192424&amp;prevCtxLbl=&amp;Messages=Publicado%20|Success" xr:uid="{08B77880-FAB7-4440-86E4-07803A925EAB}"/>
  </hyperlinks>
  <pageMargins left="0.69930555555555596" right="0.69930555555555596" top="0.75" bottom="0.75" header="0.3" footer="0.3"/>
  <pageSetup paperSize="9" scale="10" orientation="portrait" r:id="rId142"/>
  <rowBreaks count="1" manualBreakCount="1">
    <brk id="113" max="7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vt:lpstr>
      <vt:lpstr>'CONSOLIDADO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Auxcontratacion hdsa</cp:lastModifiedBy>
  <cp:lastPrinted>2024-11-27T19:25:18Z</cp:lastPrinted>
  <dcterms:created xsi:type="dcterms:W3CDTF">2019-01-21T13:49:00Z</dcterms:created>
  <dcterms:modified xsi:type="dcterms:W3CDTF">2025-08-26T15:25:24Z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3082-10.2.0.7549</vt:lpwstr>
  </property>
  <property fmtid="{D5CDD505-2E9C-101B-9397-08002B2CF9AE}" pid="3" name="KSOReadingLayout">
    <vt:bool>false</vt:bool>
  </property>
</Properties>
</file>